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drawings/drawing2.xml" ContentType="application/vnd.openxmlformats-officedocument.drawing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drawings/drawing3.xml" ContentType="application/vnd.openxmlformats-officedocument.drawing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drawings/drawing4.xml" ContentType="application/vnd.openxmlformats-officedocument.drawing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drawings/drawing5.xml" ContentType="application/vnd.openxmlformats-officedocument.drawing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drawings/drawing6.xml" ContentType="application/vnd.openxmlformats-officedocument.drawing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charts/chart29.xml" ContentType="application/vnd.openxmlformats-officedocument.drawingml.chart+xml"/>
  <Override PartName="/xl/drawings/drawing7.xml" ContentType="application/vnd.openxmlformats-officedocument.drawing+xml"/>
  <Override PartName="/xl/charts/chart30.xml" ContentType="application/vnd.openxmlformats-officedocument.drawingml.chart+xml"/>
  <Override PartName="/xl/charts/chart31.xml" ContentType="application/vnd.openxmlformats-officedocument.drawingml.chart+xml"/>
  <Override PartName="/xl/charts/chart32.xml" ContentType="application/vnd.openxmlformats-officedocument.drawingml.chart+xml"/>
  <Override PartName="/xl/charts/chart33.xml" ContentType="application/vnd.openxmlformats-officedocument.drawingml.chart+xml"/>
  <Override PartName="/xl/charts/chart34.xml" ContentType="application/vnd.openxmlformats-officedocument.drawingml.chart+xml"/>
  <Override PartName="/xl/drawings/drawing8.xml" ContentType="application/vnd.openxmlformats-officedocument.drawing+xml"/>
  <Override PartName="/xl/charts/chart35.xml" ContentType="application/vnd.openxmlformats-officedocument.drawingml.chart+xml"/>
  <Override PartName="/xl/charts/chart36.xml" ContentType="application/vnd.openxmlformats-officedocument.drawingml.chart+xml"/>
  <Override PartName="/xl/charts/chart37.xml" ContentType="application/vnd.openxmlformats-officedocument.drawingml.chart+xml"/>
  <Override PartName="/xl/charts/chart38.xml" ContentType="application/vnd.openxmlformats-officedocument.drawingml.chart+xml"/>
  <Override PartName="/xl/drawings/drawing9.xml" ContentType="application/vnd.openxmlformats-officedocument.drawing+xml"/>
  <Override PartName="/xl/charts/chart39.xml" ContentType="application/vnd.openxmlformats-officedocument.drawingml.chart+xml"/>
  <Override PartName="/xl/charts/chart40.xml" ContentType="application/vnd.openxmlformats-officedocument.drawingml.chart+xml"/>
  <Override PartName="/xl/charts/chart41.xml" ContentType="application/vnd.openxmlformats-officedocument.drawingml.chart+xml"/>
  <Override PartName="/xl/charts/chart42.xml" ContentType="application/vnd.openxmlformats-officedocument.drawingml.chart+xml"/>
  <Override PartName="/xl/charts/chart43.xml" ContentType="application/vnd.openxmlformats-officedocument.drawingml.chart+xml"/>
  <Override PartName="/xl/drawings/drawing10.xml" ContentType="application/vnd.openxmlformats-officedocument.drawing+xml"/>
  <Override PartName="/xl/charts/chart44.xml" ContentType="application/vnd.openxmlformats-officedocument.drawingml.chart+xml"/>
  <Override PartName="/xl/charts/chart45.xml" ContentType="application/vnd.openxmlformats-officedocument.drawingml.chart+xml"/>
  <Override PartName="/xl/charts/chart46.xml" ContentType="application/vnd.openxmlformats-officedocument.drawingml.chart+xml"/>
  <Override PartName="/xl/charts/chart47.xml" ContentType="application/vnd.openxmlformats-officedocument.drawingml.chart+xml"/>
  <Override PartName="/xl/charts/chart48.xml" ContentType="application/vnd.openxmlformats-officedocument.drawingml.chart+xml"/>
  <Override PartName="/xl/drawings/drawing11.xml" ContentType="application/vnd.openxmlformats-officedocument.drawing+xml"/>
  <Override PartName="/xl/charts/chart49.xml" ContentType="application/vnd.openxmlformats-officedocument.drawingml.chart+xml"/>
  <Override PartName="/xl/charts/chart50.xml" ContentType="application/vnd.openxmlformats-officedocument.drawingml.chart+xml"/>
  <Override PartName="/xl/charts/chart51.xml" ContentType="application/vnd.openxmlformats-officedocument.drawingml.chart+xml"/>
  <Override PartName="/xl/charts/chart52.xml" ContentType="application/vnd.openxmlformats-officedocument.drawingml.chart+xml"/>
  <Override PartName="/xl/charts/chart53.xml" ContentType="application/vnd.openxmlformats-officedocument.drawingml.chart+xml"/>
  <Override PartName="/xl/drawings/drawing12.xml" ContentType="application/vnd.openxmlformats-officedocument.drawing+xml"/>
  <Override PartName="/xl/charts/chart54.xml" ContentType="application/vnd.openxmlformats-officedocument.drawingml.chart+xml"/>
  <Override PartName="/xl/charts/chart55.xml" ContentType="application/vnd.openxmlformats-officedocument.drawingml.chart+xml"/>
  <Override PartName="/xl/charts/chart56.xml" ContentType="application/vnd.openxmlformats-officedocument.drawingml.chart+xml"/>
  <Override PartName="/xl/charts/chart57.xml" ContentType="application/vnd.openxmlformats-officedocument.drawingml.chart+xml"/>
  <Override PartName="/xl/charts/chart58.xml" ContentType="application/vnd.openxmlformats-officedocument.drawingml.chart+xml"/>
  <Override PartName="/xl/drawings/drawing13.xml" ContentType="application/vnd.openxmlformats-officedocument.drawing+xml"/>
  <Override PartName="/xl/charts/chart59.xml" ContentType="application/vnd.openxmlformats-officedocument.drawingml.chart+xml"/>
  <Override PartName="/xl/charts/chart60.xml" ContentType="application/vnd.openxmlformats-officedocument.drawingml.chart+xml"/>
  <Override PartName="/xl/charts/chart61.xml" ContentType="application/vnd.openxmlformats-officedocument.drawingml.chart+xml"/>
  <Override PartName="/xl/charts/chart62.xml" ContentType="application/vnd.openxmlformats-officedocument.drawingml.chart+xml"/>
  <Override PartName="/xl/charts/chart63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 tabRatio="774"/>
  </bookViews>
  <sheets>
    <sheet name="21.02.04 Землейстройство 11 кл" sheetId="1" r:id="rId1"/>
    <sheet name="21.02.04 Землейстройство 9 кл" sheetId="2" r:id="rId2"/>
    <sheet name="23.02.01" sheetId="4" r:id="rId3"/>
    <sheet name="23.02.07 11 кл" sheetId="5" r:id="rId4"/>
    <sheet name="23.02.07 9 кл" sheetId="6" r:id="rId5"/>
    <sheet name="38.02.01 9 кл" sheetId="7" r:id="rId6"/>
    <sheet name="38.02.01 11 кл" sheetId="8" r:id="rId7"/>
    <sheet name="38.02.04 - Коммерция" sheetId="9" r:id="rId8"/>
    <sheet name="06.03.01 - Биология" sheetId="10" r:id="rId9"/>
    <sheet name="09.03.03 - ПИ" sheetId="11" r:id="rId10"/>
    <sheet name="13.03.01 - Теплоэнергетика и те" sheetId="12" r:id="rId11"/>
    <sheet name="23.03.03 - ЭТТМиК" sheetId="13" r:id="rId12"/>
    <sheet name="35.03.03 - Агрохимия " sheetId="14" r:id="rId13"/>
    <sheet name="35.03.04 - Агрономия" sheetId="15" r:id="rId14"/>
    <sheet name="35.03.06 - Агроинженерия" sheetId="16" r:id="rId15"/>
    <sheet name="35.03.06 - Агроинженерия2" sheetId="17" r:id="rId16"/>
    <sheet name="35.03.08 - Водные биоресурсы и " sheetId="18" r:id="rId17"/>
    <sheet name="35.03.10 - Ландшафтная архитект" sheetId="19" r:id="rId18"/>
    <sheet name="36.03.01 - Вет.эеспертиза очная" sheetId="20" r:id="rId19"/>
    <sheet name="36.03.01 - Вет.эесперти заочная" sheetId="21" r:id="rId20"/>
    <sheet name="36.03.02 - Зоотехния" sheetId="22" r:id="rId21"/>
    <sheet name="38.03.01 - Экономика" sheetId="23" r:id="rId22"/>
    <sheet name="38.03.02 - Менеджмент" sheetId="24" r:id="rId23"/>
    <sheet name="44.03.04 - ПО" sheetId="25" r:id="rId24"/>
    <sheet name="06.04.01 - Биология" sheetId="26" r:id="rId25"/>
    <sheet name="09.04.03 - ПИ" sheetId="27" r:id="rId26"/>
    <sheet name="13.04.01 - Теплоэнергетика и те" sheetId="28" r:id="rId27"/>
    <sheet name="38.04.01 - Экономика" sheetId="29" r:id="rId28"/>
    <sheet name="36.05.01 - Ветеринария" sheetId="30" r:id="rId29"/>
    <sheet name="38.05.01 - Эко.без" sheetId="31" r:id="rId30"/>
  </sheets>
  <calcPr calcId="144525"/>
</workbook>
</file>

<file path=xl/calcChain.xml><?xml version="1.0" encoding="utf-8"?>
<calcChain xmlns="http://schemas.openxmlformats.org/spreadsheetml/2006/main">
  <c r="C3" i="31" l="1"/>
  <c r="C4" i="31"/>
  <c r="C5" i="31"/>
  <c r="C6" i="31"/>
  <c r="C8" i="31"/>
  <c r="C9" i="31"/>
  <c r="C11" i="31"/>
  <c r="C13" i="31"/>
  <c r="C14" i="31"/>
  <c r="C15" i="31"/>
  <c r="C17" i="31"/>
  <c r="C18" i="31"/>
  <c r="C19" i="31"/>
  <c r="C20" i="31"/>
  <c r="C21" i="31"/>
  <c r="C22" i="31"/>
  <c r="C24" i="31"/>
  <c r="C25" i="31"/>
  <c r="C27" i="31"/>
  <c r="C28" i="31"/>
  <c r="C29" i="31"/>
  <c r="C30" i="31"/>
  <c r="C31" i="31"/>
  <c r="C32" i="31"/>
  <c r="C34" i="31"/>
  <c r="C35" i="31"/>
  <c r="C37" i="31"/>
  <c r="C38" i="31"/>
  <c r="C40" i="31"/>
  <c r="C41" i="31"/>
  <c r="C42" i="31"/>
  <c r="C44" i="31"/>
  <c r="C45" i="31"/>
  <c r="C47" i="31"/>
  <c r="C48" i="31"/>
  <c r="C50" i="31"/>
  <c r="C51" i="31"/>
  <c r="C52" i="31"/>
  <c r="C2" i="31"/>
  <c r="C3" i="30"/>
  <c r="C4" i="30"/>
  <c r="C5" i="30"/>
  <c r="C7" i="30"/>
  <c r="C8" i="30"/>
  <c r="C10" i="30"/>
  <c r="C11" i="30"/>
  <c r="C12" i="30"/>
  <c r="C14" i="30"/>
  <c r="C15" i="30"/>
  <c r="C16" i="30"/>
  <c r="C17" i="30"/>
  <c r="C19" i="30"/>
  <c r="C20" i="30"/>
  <c r="C21" i="30"/>
  <c r="C22" i="30"/>
  <c r="C23" i="30"/>
  <c r="C24" i="30"/>
  <c r="C25" i="30"/>
  <c r="C26" i="30"/>
  <c r="C27" i="30"/>
  <c r="C28" i="30"/>
  <c r="C29" i="30"/>
  <c r="C30" i="30"/>
  <c r="C31" i="30"/>
  <c r="C33" i="30"/>
  <c r="C34" i="30"/>
  <c r="C36" i="30"/>
  <c r="C37" i="30"/>
  <c r="C38" i="30"/>
  <c r="C39" i="30"/>
  <c r="C40" i="30"/>
  <c r="C41" i="30"/>
  <c r="C42" i="30"/>
  <c r="C43" i="30"/>
  <c r="C45" i="30"/>
  <c r="C46" i="30"/>
  <c r="C48" i="30"/>
  <c r="C49" i="30"/>
  <c r="C51" i="30"/>
  <c r="C52" i="30"/>
  <c r="C53" i="30"/>
  <c r="C55" i="30"/>
  <c r="C56" i="30"/>
  <c r="C58" i="30"/>
  <c r="C59" i="30"/>
  <c r="C61" i="30"/>
  <c r="C62" i="30"/>
  <c r="C63" i="30"/>
  <c r="C64" i="30"/>
  <c r="C2" i="30"/>
  <c r="C3" i="29"/>
  <c r="C4" i="29"/>
  <c r="C6" i="29"/>
  <c r="C8" i="29"/>
  <c r="C10" i="29"/>
  <c r="C11" i="29"/>
  <c r="C13" i="29"/>
  <c r="C14" i="29"/>
  <c r="C16" i="29"/>
  <c r="C17" i="29"/>
  <c r="C19" i="29"/>
  <c r="C20" i="29"/>
  <c r="C22" i="29"/>
  <c r="C24" i="29"/>
  <c r="C26" i="29"/>
  <c r="C27" i="29"/>
  <c r="C29" i="29"/>
  <c r="C30" i="29"/>
  <c r="C32" i="29"/>
  <c r="C34" i="29"/>
  <c r="C2" i="29"/>
  <c r="C4" i="28"/>
  <c r="C6" i="28"/>
  <c r="C8" i="28"/>
  <c r="C10" i="28"/>
  <c r="C12" i="28"/>
  <c r="C14" i="28"/>
  <c r="C15" i="28"/>
  <c r="C16" i="28"/>
  <c r="C18" i="28"/>
  <c r="C20" i="28"/>
  <c r="C22" i="28"/>
  <c r="C24" i="28"/>
  <c r="C26" i="28"/>
  <c r="C28" i="28"/>
  <c r="C2" i="28"/>
  <c r="C4" i="27"/>
  <c r="C6" i="27"/>
  <c r="C8" i="27"/>
  <c r="C9" i="27"/>
  <c r="C11" i="27"/>
  <c r="C12" i="27"/>
  <c r="C14" i="27"/>
  <c r="C15" i="27"/>
  <c r="C17" i="27"/>
  <c r="C18" i="27"/>
  <c r="C20" i="27"/>
  <c r="C22" i="27"/>
  <c r="C23" i="27"/>
  <c r="C25" i="27"/>
  <c r="C26" i="27"/>
  <c r="C28" i="27"/>
  <c r="C29" i="27"/>
  <c r="C31" i="27"/>
  <c r="C33" i="27"/>
  <c r="C2" i="27"/>
  <c r="C4" i="26"/>
  <c r="C6" i="26"/>
  <c r="C8" i="26"/>
  <c r="C10" i="26"/>
  <c r="C12" i="26"/>
  <c r="C14" i="26"/>
  <c r="C16" i="26"/>
  <c r="C18" i="26"/>
  <c r="C20" i="26"/>
  <c r="C22" i="26"/>
  <c r="C24" i="26"/>
  <c r="C26" i="26"/>
  <c r="C2" i="26"/>
  <c r="C3" i="25"/>
  <c r="C5" i="25"/>
  <c r="C6" i="25"/>
  <c r="C8" i="25"/>
  <c r="C9" i="25"/>
  <c r="C10" i="25"/>
  <c r="C12" i="25"/>
  <c r="C13" i="25"/>
  <c r="C14" i="25"/>
  <c r="C16" i="25"/>
  <c r="C17" i="25"/>
  <c r="C18" i="25"/>
  <c r="C19" i="25"/>
  <c r="C20" i="25"/>
  <c r="C21" i="25"/>
  <c r="C22" i="25"/>
  <c r="C23" i="25"/>
  <c r="C24" i="25"/>
  <c r="C26" i="25"/>
  <c r="C28" i="25"/>
  <c r="C29" i="25"/>
  <c r="C30" i="25"/>
  <c r="C31" i="25"/>
  <c r="C32" i="25"/>
  <c r="C34" i="25"/>
  <c r="C35" i="25"/>
  <c r="C37" i="25"/>
  <c r="C38" i="25"/>
  <c r="C40" i="25"/>
  <c r="C41" i="25"/>
  <c r="C43" i="25"/>
  <c r="C45" i="25"/>
  <c r="C46" i="25"/>
  <c r="C47" i="25"/>
  <c r="C49" i="25"/>
  <c r="C50" i="25"/>
  <c r="C51" i="25"/>
  <c r="C2" i="25"/>
  <c r="C2" i="24"/>
  <c r="C3" i="24"/>
  <c r="C5" i="24"/>
  <c r="C7" i="24"/>
  <c r="C9" i="24"/>
  <c r="C10" i="24"/>
  <c r="C12" i="24"/>
  <c r="C13" i="24"/>
  <c r="C15" i="24"/>
  <c r="C16" i="24"/>
  <c r="C18" i="24"/>
  <c r="C19" i="24"/>
  <c r="C20" i="24"/>
  <c r="C21" i="24"/>
  <c r="C22" i="24"/>
  <c r="C24" i="24"/>
  <c r="C26" i="24"/>
  <c r="C28" i="24"/>
  <c r="C29" i="24"/>
  <c r="C30" i="24"/>
  <c r="C32" i="24"/>
  <c r="C33" i="24"/>
  <c r="C35" i="24"/>
  <c r="C37" i="24"/>
  <c r="C38" i="24"/>
  <c r="C3" i="23"/>
  <c r="C4" i="23"/>
  <c r="C6" i="23"/>
  <c r="C7" i="23"/>
  <c r="C9" i="23"/>
  <c r="C11" i="23"/>
  <c r="C12" i="23"/>
  <c r="C13" i="23"/>
  <c r="C15" i="23"/>
  <c r="C16" i="23"/>
  <c r="C17" i="23"/>
  <c r="C18" i="23"/>
  <c r="C19" i="23"/>
  <c r="C20" i="23"/>
  <c r="C21" i="23"/>
  <c r="C23" i="23"/>
  <c r="C24" i="23"/>
  <c r="C26" i="23"/>
  <c r="C27" i="23"/>
  <c r="C28" i="23"/>
  <c r="C29" i="23"/>
  <c r="C30" i="23"/>
  <c r="C32" i="23"/>
  <c r="C33" i="23"/>
  <c r="C35" i="23"/>
  <c r="C36" i="23"/>
  <c r="C38" i="23"/>
  <c r="C39" i="23"/>
  <c r="C40" i="23"/>
  <c r="C42" i="23"/>
  <c r="C43" i="23"/>
  <c r="C45" i="23"/>
  <c r="C46" i="23"/>
  <c r="C48" i="23"/>
  <c r="C49" i="23"/>
  <c r="C2" i="23"/>
  <c r="C3" i="22"/>
  <c r="C5" i="22"/>
  <c r="C6" i="22"/>
  <c r="C8" i="22"/>
  <c r="C10" i="22"/>
  <c r="C11" i="22"/>
  <c r="C12" i="22"/>
  <c r="C13" i="22"/>
  <c r="C15" i="22"/>
  <c r="C16" i="22"/>
  <c r="C17" i="22"/>
  <c r="C18" i="22"/>
  <c r="C19" i="22"/>
  <c r="C20" i="22"/>
  <c r="C21" i="22"/>
  <c r="C23" i="22"/>
  <c r="C24" i="22"/>
  <c r="C26" i="22"/>
  <c r="C27" i="22"/>
  <c r="C28" i="22"/>
  <c r="C29" i="22"/>
  <c r="C30" i="22"/>
  <c r="C32" i="22"/>
  <c r="C33" i="22"/>
  <c r="C35" i="22"/>
  <c r="C36" i="22"/>
  <c r="C38" i="22"/>
  <c r="C39" i="22"/>
  <c r="C40" i="22"/>
  <c r="C42" i="22"/>
  <c r="C43" i="22"/>
  <c r="C45" i="22"/>
  <c r="C46" i="22"/>
  <c r="C47" i="22"/>
  <c r="C49" i="22"/>
  <c r="C50" i="22"/>
  <c r="C51" i="22"/>
  <c r="C52" i="22"/>
  <c r="C2" i="22"/>
  <c r="C4" i="21"/>
  <c r="C6" i="21"/>
  <c r="C8" i="21"/>
  <c r="C10" i="21"/>
  <c r="C12" i="21"/>
  <c r="C14" i="21"/>
  <c r="C15" i="21"/>
  <c r="C16" i="21"/>
  <c r="C17" i="21"/>
  <c r="C19" i="21"/>
  <c r="C21" i="21"/>
  <c r="C23" i="21"/>
  <c r="C25" i="21"/>
  <c r="C27" i="21"/>
  <c r="C29" i="21"/>
  <c r="C2" i="21"/>
  <c r="C3" i="20"/>
  <c r="C4" i="20"/>
  <c r="C6" i="20"/>
  <c r="C7" i="20"/>
  <c r="C9" i="20"/>
  <c r="C10" i="20"/>
  <c r="C11" i="20"/>
  <c r="C13" i="20"/>
  <c r="C14" i="20"/>
  <c r="C15" i="20"/>
  <c r="C16" i="20"/>
  <c r="C18" i="20"/>
  <c r="C19" i="20"/>
  <c r="C20" i="20"/>
  <c r="C21" i="20"/>
  <c r="C22" i="20"/>
  <c r="C23" i="20"/>
  <c r="C24" i="20"/>
  <c r="C25" i="20"/>
  <c r="C26" i="20"/>
  <c r="C27" i="20"/>
  <c r="C29" i="20"/>
  <c r="C30" i="20"/>
  <c r="C31" i="20"/>
  <c r="C33" i="20"/>
  <c r="C34" i="20"/>
  <c r="C35" i="20"/>
  <c r="C36" i="20"/>
  <c r="C37" i="20"/>
  <c r="C38" i="20"/>
  <c r="C39" i="20"/>
  <c r="C40" i="20"/>
  <c r="C41" i="20"/>
  <c r="C43" i="20"/>
  <c r="C44" i="20"/>
  <c r="C45" i="20"/>
  <c r="C47" i="20"/>
  <c r="C48" i="20"/>
  <c r="C49" i="20"/>
  <c r="C51" i="20"/>
  <c r="C52" i="20"/>
  <c r="C53" i="20"/>
  <c r="C54" i="20"/>
  <c r="C56" i="20"/>
  <c r="C57" i="20"/>
  <c r="C58" i="20"/>
  <c r="C60" i="20"/>
  <c r="C61" i="20"/>
  <c r="C62" i="20"/>
  <c r="C64" i="20"/>
  <c r="C65" i="20"/>
  <c r="C66" i="20"/>
  <c r="C67" i="20"/>
  <c r="C2" i="20"/>
  <c r="C11" i="19"/>
  <c r="C3" i="19"/>
  <c r="C4" i="19"/>
  <c r="C6" i="19"/>
  <c r="C7" i="19"/>
  <c r="C9" i="19"/>
  <c r="C12" i="19"/>
  <c r="C13" i="19"/>
  <c r="C15" i="19"/>
  <c r="C16" i="19"/>
  <c r="C17" i="19"/>
  <c r="C18" i="19"/>
  <c r="C19" i="19"/>
  <c r="C20" i="19"/>
  <c r="C21" i="19"/>
  <c r="C23" i="19"/>
  <c r="C24" i="19"/>
  <c r="C26" i="19"/>
  <c r="C27" i="19"/>
  <c r="C28" i="19"/>
  <c r="C29" i="19"/>
  <c r="C30" i="19"/>
  <c r="C31" i="19"/>
  <c r="C32" i="19"/>
  <c r="C33" i="19"/>
  <c r="C35" i="19"/>
  <c r="C37" i="19"/>
  <c r="C38" i="19"/>
  <c r="C40" i="19"/>
  <c r="C41" i="19"/>
  <c r="C42" i="19"/>
  <c r="C44" i="19"/>
  <c r="C45" i="19"/>
  <c r="C47" i="19"/>
  <c r="C49" i="19"/>
  <c r="C50" i="19"/>
  <c r="C2" i="19"/>
  <c r="C3" i="18"/>
  <c r="C4" i="18"/>
  <c r="C5" i="18"/>
  <c r="C7" i="18"/>
  <c r="C8" i="18"/>
  <c r="C10" i="18"/>
  <c r="C12" i="18"/>
  <c r="C13" i="18"/>
  <c r="C14" i="18"/>
  <c r="C16" i="18"/>
  <c r="C17" i="18"/>
  <c r="C18" i="18"/>
  <c r="C19" i="18"/>
  <c r="C20" i="18"/>
  <c r="C22" i="18"/>
  <c r="C23" i="18"/>
  <c r="C25" i="18"/>
  <c r="C26" i="18"/>
  <c r="C27" i="18"/>
  <c r="C28" i="18"/>
  <c r="C29" i="18"/>
  <c r="C31" i="18"/>
  <c r="C32" i="18"/>
  <c r="C34" i="18"/>
  <c r="C35" i="18"/>
  <c r="C37" i="18"/>
  <c r="C38" i="18"/>
  <c r="C39" i="18"/>
  <c r="C41" i="18"/>
  <c r="C42" i="18"/>
  <c r="C44" i="18"/>
  <c r="C45" i="18"/>
  <c r="C47" i="18"/>
  <c r="C48" i="18"/>
  <c r="C2" i="18"/>
  <c r="C3" i="17"/>
  <c r="C5" i="17"/>
  <c r="C6" i="17"/>
  <c r="C8" i="17"/>
  <c r="C10" i="17"/>
  <c r="C11" i="17"/>
  <c r="C13" i="17"/>
  <c r="C14" i="17"/>
  <c r="C16" i="17"/>
  <c r="C17" i="17"/>
  <c r="C19" i="17"/>
  <c r="C20" i="17"/>
  <c r="C21" i="17"/>
  <c r="C22" i="17"/>
  <c r="C24" i="17"/>
  <c r="C26" i="17"/>
  <c r="C28" i="17"/>
  <c r="C30" i="17"/>
  <c r="C32" i="17"/>
  <c r="C34" i="17"/>
  <c r="C2" i="17"/>
  <c r="C3" i="16"/>
  <c r="C4" i="16"/>
  <c r="C6" i="16"/>
  <c r="C7" i="16"/>
  <c r="C9" i="16"/>
  <c r="C11" i="16"/>
  <c r="C12" i="16"/>
  <c r="C13" i="16"/>
  <c r="C14" i="16"/>
  <c r="C16" i="16"/>
  <c r="C17" i="16"/>
  <c r="C18" i="16"/>
  <c r="C19" i="16"/>
  <c r="C20" i="16"/>
  <c r="C22" i="16"/>
  <c r="C23" i="16"/>
  <c r="C24" i="16"/>
  <c r="C26" i="16"/>
  <c r="C27" i="16"/>
  <c r="C28" i="16"/>
  <c r="C29" i="16"/>
  <c r="C30" i="16"/>
  <c r="C31" i="16"/>
  <c r="C32" i="16"/>
  <c r="C33" i="16"/>
  <c r="C35" i="16"/>
  <c r="C36" i="16"/>
  <c r="C38" i="16"/>
  <c r="C39" i="16"/>
  <c r="C40" i="16"/>
  <c r="C42" i="16"/>
  <c r="C43" i="16"/>
  <c r="C44" i="16"/>
  <c r="C45" i="16"/>
  <c r="C47" i="16"/>
  <c r="C48" i="16"/>
  <c r="C49" i="16"/>
  <c r="C51" i="16"/>
  <c r="C52" i="16"/>
  <c r="C53" i="16"/>
  <c r="C55" i="16"/>
  <c r="C56" i="16"/>
  <c r="C57" i="16"/>
  <c r="C2" i="16"/>
  <c r="C6" i="15"/>
  <c r="C7" i="15"/>
  <c r="C9" i="15"/>
  <c r="C11" i="15"/>
  <c r="C12" i="15"/>
  <c r="C14" i="15"/>
  <c r="C15" i="15"/>
  <c r="C16" i="15"/>
  <c r="C17" i="15"/>
  <c r="C18" i="15"/>
  <c r="C20" i="15"/>
  <c r="C21" i="15"/>
  <c r="C22" i="15"/>
  <c r="C24" i="15"/>
  <c r="C25" i="15"/>
  <c r="C26" i="15"/>
  <c r="C27" i="15"/>
  <c r="C28" i="15"/>
  <c r="C29" i="15"/>
  <c r="C30" i="15"/>
  <c r="C32" i="15"/>
  <c r="C33" i="15"/>
  <c r="C35" i="15"/>
  <c r="C36" i="15"/>
  <c r="C38" i="15"/>
  <c r="C39" i="15"/>
  <c r="C41" i="15"/>
  <c r="C42" i="15"/>
  <c r="C44" i="15"/>
  <c r="C45" i="15"/>
  <c r="C47" i="15"/>
  <c r="C48" i="15"/>
  <c r="C3" i="15"/>
  <c r="C4" i="15"/>
  <c r="C2" i="15"/>
  <c r="C19" i="14"/>
  <c r="C7" i="14"/>
  <c r="C8" i="14"/>
  <c r="C10" i="14"/>
  <c r="C12" i="14"/>
  <c r="C14" i="14"/>
  <c r="C15" i="14"/>
  <c r="C16" i="14"/>
  <c r="C17" i="14"/>
  <c r="C20" i="14"/>
  <c r="C21" i="14"/>
  <c r="C23" i="14"/>
  <c r="C24" i="14"/>
  <c r="C25" i="14"/>
  <c r="C26" i="14"/>
  <c r="C27" i="14"/>
  <c r="C28" i="14"/>
  <c r="C30" i="14"/>
  <c r="C32" i="14"/>
  <c r="C33" i="14"/>
  <c r="C35" i="14"/>
  <c r="C36" i="14"/>
  <c r="C38" i="14"/>
  <c r="C39" i="14"/>
  <c r="C41" i="14"/>
  <c r="C42" i="14"/>
  <c r="C44" i="14"/>
  <c r="C45" i="14"/>
  <c r="C3" i="14"/>
  <c r="C4" i="14"/>
  <c r="C5" i="14"/>
  <c r="C2" i="14"/>
  <c r="C4" i="13"/>
  <c r="C6" i="13"/>
  <c r="C8" i="13"/>
  <c r="C9" i="13"/>
  <c r="C11" i="13"/>
  <c r="C12" i="13"/>
  <c r="C14" i="13"/>
  <c r="C16" i="13"/>
  <c r="C17" i="13"/>
  <c r="C18" i="13"/>
  <c r="C19" i="13"/>
  <c r="C20" i="13"/>
  <c r="C22" i="13"/>
  <c r="C24" i="13"/>
  <c r="C25" i="13"/>
  <c r="C27" i="13"/>
  <c r="C29" i="13"/>
  <c r="C31" i="13"/>
  <c r="C33" i="13"/>
  <c r="C2" i="13"/>
  <c r="C4" i="12"/>
  <c r="C6" i="12"/>
  <c r="C8" i="12"/>
  <c r="C9" i="12"/>
  <c r="C11" i="12"/>
  <c r="C12" i="12"/>
  <c r="C14" i="12"/>
  <c r="C15" i="12"/>
  <c r="C17" i="12"/>
  <c r="C18" i="12"/>
  <c r="C20" i="12"/>
  <c r="C21" i="12"/>
  <c r="C23" i="12"/>
  <c r="C24" i="12"/>
  <c r="C26" i="12"/>
  <c r="C27" i="12"/>
  <c r="C29" i="12"/>
  <c r="C31" i="12"/>
  <c r="C32" i="12"/>
  <c r="C34" i="12"/>
  <c r="C35" i="12"/>
  <c r="C2" i="12"/>
  <c r="C3" i="11"/>
  <c r="C4" i="11"/>
  <c r="C6" i="11"/>
  <c r="C7" i="11"/>
  <c r="C9" i="11"/>
  <c r="C10" i="11"/>
  <c r="C12" i="11"/>
  <c r="C13" i="11"/>
  <c r="C14" i="11"/>
  <c r="C16" i="11"/>
  <c r="C17" i="11"/>
  <c r="C18" i="11"/>
  <c r="C19" i="11"/>
  <c r="C20" i="11"/>
  <c r="C21" i="11"/>
  <c r="C22" i="11"/>
  <c r="C23" i="11"/>
  <c r="C24" i="11"/>
  <c r="C25" i="11"/>
  <c r="C27" i="11"/>
  <c r="C28" i="11"/>
  <c r="C30" i="11"/>
  <c r="C31" i="11"/>
  <c r="C32" i="11"/>
  <c r="C33" i="11"/>
  <c r="C34" i="11"/>
  <c r="C35" i="11"/>
  <c r="C37" i="11"/>
  <c r="C38" i="11"/>
  <c r="C39" i="11"/>
  <c r="C41" i="11"/>
  <c r="C42" i="11"/>
  <c r="C44" i="11"/>
  <c r="C45" i="11"/>
  <c r="C46" i="11"/>
  <c r="C48" i="11"/>
  <c r="C49" i="11"/>
  <c r="C51" i="11"/>
  <c r="C52" i="11"/>
  <c r="C53" i="11"/>
  <c r="C55" i="11"/>
  <c r="C56" i="11"/>
  <c r="C57" i="11"/>
  <c r="C2" i="11"/>
  <c r="C3" i="10"/>
  <c r="C4" i="10"/>
  <c r="C6" i="10"/>
  <c r="C7" i="10"/>
  <c r="C9" i="10"/>
  <c r="C11" i="10"/>
  <c r="C12" i="10"/>
  <c r="C14" i="10"/>
  <c r="C15" i="10"/>
  <c r="C16" i="10"/>
  <c r="C17" i="10"/>
  <c r="C18" i="10"/>
  <c r="C19" i="10"/>
  <c r="C20" i="10"/>
  <c r="C22" i="10"/>
  <c r="C23" i="10"/>
  <c r="C25" i="10"/>
  <c r="C26" i="10"/>
  <c r="C27" i="10"/>
  <c r="C28" i="10"/>
  <c r="C29" i="10"/>
  <c r="C31" i="10"/>
  <c r="C32" i="10"/>
  <c r="C34" i="10"/>
  <c r="C35" i="10"/>
  <c r="C37" i="10"/>
  <c r="C38" i="10"/>
  <c r="C40" i="10"/>
  <c r="C41" i="10"/>
  <c r="C43" i="10"/>
  <c r="C44" i="10"/>
  <c r="C46" i="10"/>
  <c r="C47" i="10"/>
  <c r="C2" i="10"/>
  <c r="C4" i="9"/>
  <c r="C5" i="9"/>
  <c r="C7" i="9"/>
  <c r="C9" i="9"/>
  <c r="C10" i="9"/>
  <c r="C11" i="9"/>
  <c r="C13" i="9"/>
  <c r="C14" i="9"/>
  <c r="C15" i="9"/>
  <c r="C16" i="9"/>
  <c r="C18" i="9"/>
  <c r="C19" i="9"/>
  <c r="C21" i="9"/>
  <c r="C22" i="9"/>
  <c r="C23" i="9"/>
  <c r="C24" i="9"/>
  <c r="C26" i="9"/>
  <c r="C27" i="9"/>
  <c r="C29" i="9"/>
  <c r="C30" i="9"/>
  <c r="C32" i="9"/>
  <c r="C33" i="9"/>
  <c r="C34" i="9"/>
  <c r="C36" i="9"/>
  <c r="C37" i="9"/>
  <c r="C39" i="9"/>
  <c r="C41" i="9"/>
  <c r="C2" i="9"/>
  <c r="C4" i="8"/>
  <c r="C5" i="8"/>
  <c r="C7" i="8"/>
  <c r="C9" i="8"/>
  <c r="C10" i="8"/>
  <c r="C11" i="8"/>
  <c r="C13" i="8"/>
  <c r="C15" i="8"/>
  <c r="C16" i="8"/>
  <c r="C18" i="8"/>
  <c r="C19" i="8"/>
  <c r="C20" i="8"/>
  <c r="C21" i="8"/>
  <c r="C22" i="8"/>
  <c r="C23" i="8"/>
  <c r="C25" i="8"/>
  <c r="C27" i="8"/>
  <c r="C28" i="8"/>
  <c r="C30" i="8"/>
  <c r="C31" i="8"/>
  <c r="C32" i="8"/>
  <c r="C34" i="8"/>
  <c r="C35" i="8"/>
  <c r="C37" i="8"/>
  <c r="C39" i="8"/>
  <c r="C2" i="8"/>
  <c r="C4" i="7"/>
  <c r="C6" i="7"/>
  <c r="C8" i="7"/>
  <c r="C10" i="7"/>
  <c r="C12" i="7"/>
  <c r="C14" i="7"/>
  <c r="C16" i="7"/>
  <c r="C18" i="7"/>
  <c r="C20" i="7"/>
  <c r="C22" i="7"/>
  <c r="C24" i="7"/>
  <c r="C26" i="7"/>
  <c r="C2" i="7"/>
  <c r="C4" i="6"/>
  <c r="C6" i="6"/>
  <c r="C8" i="6"/>
  <c r="C10" i="6"/>
  <c r="C11" i="6"/>
  <c r="C12" i="6"/>
  <c r="C14" i="6"/>
  <c r="C15" i="6"/>
  <c r="C17" i="6"/>
  <c r="C18" i="6"/>
  <c r="C19" i="6"/>
  <c r="C20" i="6"/>
  <c r="C22" i="6"/>
  <c r="C23" i="6"/>
  <c r="C25" i="6"/>
  <c r="C26" i="6"/>
  <c r="C28" i="6"/>
  <c r="C29" i="6"/>
  <c r="C31" i="6"/>
  <c r="C32" i="6"/>
  <c r="C34" i="6"/>
  <c r="C36" i="6"/>
  <c r="C2" i="6"/>
  <c r="C4" i="5"/>
  <c r="C6" i="5"/>
  <c r="C8" i="5"/>
  <c r="C10" i="5"/>
  <c r="C11" i="5"/>
  <c r="C13" i="5"/>
  <c r="C14" i="5"/>
  <c r="C16" i="5"/>
  <c r="C17" i="5"/>
  <c r="C19" i="5"/>
  <c r="C21" i="5"/>
  <c r="C23" i="5"/>
  <c r="C24" i="5"/>
  <c r="C26" i="5"/>
  <c r="C28" i="5"/>
  <c r="C30" i="5"/>
  <c r="C2" i="5"/>
  <c r="C62" i="4"/>
  <c r="C7" i="4"/>
  <c r="C8" i="4"/>
  <c r="C10" i="4"/>
  <c r="C12" i="4"/>
  <c r="C13" i="4"/>
  <c r="C14" i="4"/>
  <c r="C15" i="4"/>
  <c r="C17" i="4"/>
  <c r="C18" i="4"/>
  <c r="C19" i="4"/>
  <c r="C20" i="4"/>
  <c r="C21" i="4"/>
  <c r="C22" i="4"/>
  <c r="C23" i="4"/>
  <c r="C24" i="4"/>
  <c r="C26" i="4"/>
  <c r="C27" i="4"/>
  <c r="C28" i="4"/>
  <c r="C29" i="4"/>
  <c r="C31" i="4"/>
  <c r="C32" i="4"/>
  <c r="C33" i="4"/>
  <c r="C34" i="4"/>
  <c r="C35" i="4"/>
  <c r="C36" i="4"/>
  <c r="C38" i="4"/>
  <c r="C39" i="4"/>
  <c r="C40" i="4"/>
  <c r="C42" i="4"/>
  <c r="C43" i="4"/>
  <c r="C44" i="4"/>
  <c r="C46" i="4"/>
  <c r="C47" i="4"/>
  <c r="C48" i="4"/>
  <c r="C49" i="4"/>
  <c r="C51" i="4"/>
  <c r="C52" i="4"/>
  <c r="C53" i="4"/>
  <c r="C55" i="4"/>
  <c r="C56" i="4"/>
  <c r="C57" i="4"/>
  <c r="C58" i="4"/>
  <c r="C60" i="4"/>
  <c r="C61" i="4"/>
  <c r="C3" i="4"/>
  <c r="C4" i="4"/>
  <c r="C5" i="4"/>
  <c r="C2" i="4"/>
  <c r="C23" i="1" l="1"/>
  <c r="C24" i="1"/>
  <c r="C25" i="1"/>
  <c r="C27" i="1"/>
  <c r="C28" i="1"/>
  <c r="C29" i="1"/>
  <c r="C30" i="1"/>
  <c r="C31" i="1"/>
  <c r="C32" i="1"/>
  <c r="C33" i="1"/>
  <c r="C34" i="1"/>
  <c r="C36" i="1"/>
  <c r="C37" i="1"/>
  <c r="C39" i="1"/>
  <c r="C40" i="1"/>
  <c r="C42" i="1"/>
  <c r="C43" i="1"/>
  <c r="C45" i="1"/>
  <c r="C46" i="1"/>
  <c r="C48" i="1"/>
  <c r="C49" i="1"/>
  <c r="C51" i="1"/>
  <c r="C52" i="1"/>
  <c r="C8" i="1"/>
  <c r="C10" i="1"/>
  <c r="C11" i="1"/>
  <c r="C12" i="1"/>
  <c r="C13" i="1"/>
  <c r="C15" i="1"/>
  <c r="C16" i="1"/>
  <c r="C17" i="1"/>
  <c r="C18" i="1"/>
  <c r="C19" i="1"/>
  <c r="C20" i="1"/>
  <c r="C21" i="1"/>
  <c r="C5" i="1"/>
  <c r="C6" i="1"/>
  <c r="C3" i="1"/>
  <c r="C2" i="1"/>
</calcChain>
</file>

<file path=xl/sharedStrings.xml><?xml version="1.0" encoding="utf-8"?>
<sst xmlns="http://schemas.openxmlformats.org/spreadsheetml/2006/main" count="1516" uniqueCount="51">
  <si>
    <t>1. Ваш курс:</t>
  </si>
  <si>
    <t>Количество ответов</t>
  </si>
  <si>
    <t>2 курс</t>
  </si>
  <si>
    <t>1 курс</t>
  </si>
  <si>
    <t>2. Ваш пол:</t>
  </si>
  <si>
    <t>Мужской</t>
  </si>
  <si>
    <t>Женский</t>
  </si>
  <si>
    <t>3. Знаете ли Вы куратора своей группы?</t>
  </si>
  <si>
    <t>Знаю</t>
  </si>
  <si>
    <t>4. С какой периодичностью куратор бывает и работает с Вашей группой?</t>
  </si>
  <si>
    <t>Несколько раз в неделю</t>
  </si>
  <si>
    <t>Несколько раз в месяц</t>
  </si>
  <si>
    <t>Несколько раз в семестр во время своих занятий</t>
  </si>
  <si>
    <t>5. Оцените по 10-бальной шкале степень вовлечения куратором Вас во внеучебную деятельность (культурно-массовые, спортивные мероприятия, научные конференции и т.д.)</t>
  </si>
  <si>
    <t>6. Как часто Вам приходится обращаться к куратору за помощью?</t>
  </si>
  <si>
    <t>Часто</t>
  </si>
  <si>
    <t>Редко</t>
  </si>
  <si>
    <t>Постоянно</t>
  </si>
  <si>
    <t>7. Испытываете ли Вы необходимость в общении с куратором и по каким вопросам?</t>
  </si>
  <si>
    <t>Разрешение проблем, возникающих во время учебного процесса</t>
  </si>
  <si>
    <t>Подготовка к сессии</t>
  </si>
  <si>
    <t>Работа с литературой и поиск необходимой информации</t>
  </si>
  <si>
    <t>Оказание материальной и моральной поддержки</t>
  </si>
  <si>
    <t>Организация мероприятия во внеучебное время</t>
  </si>
  <si>
    <t>Жилищно-бытовые условия</t>
  </si>
  <si>
    <t>Участие в научных конференциях, олимпиадах и т.д.</t>
  </si>
  <si>
    <t>Не испытываю</t>
  </si>
  <si>
    <t>8. Знакомил ли Вас куратор с организацией учебно-восспитательного процесса в вузе, с Законом об образовании, Правилами внутреннего распорядка университета, Правила оказании материальной поддержки нуждающимся студентам очной формы обучения и тд.?</t>
  </si>
  <si>
    <t>Да</t>
  </si>
  <si>
    <t>Нет</t>
  </si>
  <si>
    <t>9. Помогал ли Вам куратор наладить взаимоотношение с сокурсниками?</t>
  </si>
  <si>
    <t>10. Посещает ли куратор общежитие, где живут студенты группы?</t>
  </si>
  <si>
    <t>Не проживаю в общежитии</t>
  </si>
  <si>
    <t>11. Поддерживает ли Ваш куратор связь с родителями?</t>
  </si>
  <si>
    <t>12. Ваше отношение к своему куратору..</t>
  </si>
  <si>
    <t>Положительное</t>
  </si>
  <si>
    <t>У меня еще не сложилось мнение о моем кураторе</t>
  </si>
  <si>
    <t>13. Устраивает ли Вас работа куратора?</t>
  </si>
  <si>
    <t>В целом устраивает, но можно больше уделять внимание нашей группе</t>
  </si>
  <si>
    <t>Полностью устраивает</t>
  </si>
  <si>
    <t>4 курс</t>
  </si>
  <si>
    <t>3 курс</t>
  </si>
  <si>
    <t>Не работает с нами</t>
  </si>
  <si>
    <t>К сожалению, не испытываю к нему уважения</t>
  </si>
  <si>
    <t>Видел(а) несколько раз</t>
  </si>
  <si>
    <t>Не совсем устраивает</t>
  </si>
  <si>
    <t>Не знаком(а)</t>
  </si>
  <si>
    <t>Не устраивает</t>
  </si>
  <si>
    <t>Видел(а) однажды</t>
  </si>
  <si>
    <t>5 курс (для ИЭУПИ и БВМ)</t>
  </si>
  <si>
    <t>Не знаю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</si>
</sst>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">
    <xf numFmtId="0" fontId="0" fillId="0" borderId="0" xfId="0"/>
    <xf numFmtId="0" fontId="0" fillId="0" borderId="1" xfId="0" applyBorder="1"/>
    <xf numFmtId="10" fontId="0" fillId="0" borderId="1" xfId="1" applyNumberFormat="1" applyFont="1" applyBorder="1"/>
    <xf numFmtId="16" fontId="0" fillId="0" borderId="1" xfId="0" applyNumberFormat="1" applyBorder="1"/>
    <xf numFmtId="0" fontId="0" fillId="0" borderId="0" xfId="0" applyBorder="1"/>
    <xf numFmtId="9" fontId="0" fillId="0" borderId="1" xfId="0" applyNumberFormat="1" applyBorder="1"/>
    <xf numFmtId="0" fontId="2" fillId="0" borderId="1" xfId="0" applyFont="1" applyBorder="1"/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ru-RU"/>
              <a:t>5. Оцените по 10-бальной шкале степень вовлечения куратором Вас во внеучебную деятельность (культурно-массовые, спортивные мероприятия, научные </a:t>
            </a:r>
          </a:p>
        </c:rich>
      </c:tx>
      <c:layout>
        <c:manualLayout>
          <c:xMode val="edge"/>
          <c:yMode val="edge"/>
          <c:x val="0.10725699912510937"/>
          <c:y val="0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3250240594925633"/>
          <c:y val="0.46297462817147855"/>
          <c:w val="0.83694203849518822"/>
          <c:h val="0.42104549431321087"/>
        </c:manualLayout>
      </c:layout>
      <c:barChart>
        <c:barDir val="col"/>
        <c:grouping val="clustered"/>
        <c:varyColors val="0"/>
        <c:ser>
          <c:idx val="0"/>
          <c:order val="0"/>
          <c:invertIfNegative val="0"/>
          <c:cat>
            <c:numRef>
              <c:f>'21.02.04 Землейстройство 11 кл'!$A$15:$A$21</c:f>
              <c:numCache>
                <c:formatCode>General</c:formatCode>
                <c:ptCount val="7"/>
                <c:pt idx="0">
                  <c:v>7</c:v>
                </c:pt>
                <c:pt idx="1">
                  <c:v>10</c:v>
                </c:pt>
                <c:pt idx="2">
                  <c:v>9</c:v>
                </c:pt>
                <c:pt idx="3">
                  <c:v>8</c:v>
                </c:pt>
                <c:pt idx="4">
                  <c:v>1</c:v>
                </c:pt>
                <c:pt idx="5">
                  <c:v>3</c:v>
                </c:pt>
                <c:pt idx="6">
                  <c:v>5</c:v>
                </c:pt>
              </c:numCache>
            </c:numRef>
          </c:cat>
          <c:val>
            <c:numRef>
              <c:f>'21.02.04 Землейстройство 11 кл'!$C$15:$C$21</c:f>
              <c:numCache>
                <c:formatCode>0.00%</c:formatCode>
                <c:ptCount val="7"/>
                <c:pt idx="0">
                  <c:v>8.8235294117647065E-2</c:v>
                </c:pt>
                <c:pt idx="1">
                  <c:v>0.52941176470588236</c:v>
                </c:pt>
                <c:pt idx="2">
                  <c:v>0.20588235294117646</c:v>
                </c:pt>
                <c:pt idx="3">
                  <c:v>5.8823529411764705E-2</c:v>
                </c:pt>
                <c:pt idx="4">
                  <c:v>2.9411764705882353E-2</c:v>
                </c:pt>
                <c:pt idx="5">
                  <c:v>2.9411764705882353E-2</c:v>
                </c:pt>
                <c:pt idx="6">
                  <c:v>5.8823529411764705E-2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198350720"/>
        <c:axId val="198377472"/>
      </c:barChart>
      <c:catAx>
        <c:axId val="1983507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98377472"/>
        <c:crosses val="autoZero"/>
        <c:auto val="1"/>
        <c:lblAlgn val="ctr"/>
        <c:lblOffset val="100"/>
        <c:noMultiLvlLbl val="0"/>
      </c:catAx>
      <c:valAx>
        <c:axId val="198377472"/>
        <c:scaling>
          <c:orientation val="minMax"/>
        </c:scaling>
        <c:delete val="0"/>
        <c:axPos val="l"/>
        <c:majorGridlines/>
        <c:numFmt formatCode="0.00%" sourceLinked="1"/>
        <c:majorTickMark val="out"/>
        <c:minorTickMark val="none"/>
        <c:tickLblPos val="nextTo"/>
        <c:crossAx val="198350720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ru-RU"/>
              <a:t>7. Испытываете ли Вы необходимость в общении с куратором и по каким вопросам?</a:t>
            </a: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cat>
            <c:strRef>
              <c:f>'21.02.04 Землейстройство 11 кл'!$A$27:$A$34</c:f>
              <c:strCache>
                <c:ptCount val="8"/>
                <c:pt idx="0">
                  <c:v>Разрешение проблем, возникающих во время учебного процесса</c:v>
                </c:pt>
                <c:pt idx="1">
                  <c:v>Подготовка к сессии</c:v>
                </c:pt>
                <c:pt idx="2">
                  <c:v>Работа с литературой и поиск необходимой информации</c:v>
                </c:pt>
                <c:pt idx="3">
                  <c:v>Оказание материальной и моральной поддержки</c:v>
                </c:pt>
                <c:pt idx="4">
                  <c:v>Организация мероприятия во внеучебное время</c:v>
                </c:pt>
                <c:pt idx="5">
                  <c:v>Жилищно-бытовые условия</c:v>
                </c:pt>
                <c:pt idx="6">
                  <c:v>Участие в научных конференциях, олимпиадах и т.д.</c:v>
                </c:pt>
                <c:pt idx="7">
                  <c:v>Не испытываю</c:v>
                </c:pt>
              </c:strCache>
            </c:strRef>
          </c:cat>
          <c:val>
            <c:numRef>
              <c:f>'21.02.04 Землейстройство 11 кл'!$C$27:$C$34</c:f>
              <c:numCache>
                <c:formatCode>0.00%</c:formatCode>
                <c:ptCount val="8"/>
                <c:pt idx="0">
                  <c:v>0.8529411764705882</c:v>
                </c:pt>
                <c:pt idx="1">
                  <c:v>0.38235294117647056</c:v>
                </c:pt>
                <c:pt idx="2">
                  <c:v>0.11764705882352941</c:v>
                </c:pt>
                <c:pt idx="3">
                  <c:v>0.14705882352941177</c:v>
                </c:pt>
                <c:pt idx="4">
                  <c:v>0.23529411764705882</c:v>
                </c:pt>
                <c:pt idx="5">
                  <c:v>8.8235294117647065E-2</c:v>
                </c:pt>
                <c:pt idx="6">
                  <c:v>0.14705882352941177</c:v>
                </c:pt>
                <c:pt idx="7">
                  <c:v>0.14705882352941177</c:v>
                </c:pt>
              </c:numCache>
            </c:numRef>
          </c:val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198572672"/>
        <c:axId val="198676864"/>
      </c:barChart>
      <c:catAx>
        <c:axId val="198572672"/>
        <c:scaling>
          <c:orientation val="minMax"/>
        </c:scaling>
        <c:delete val="0"/>
        <c:axPos val="b"/>
        <c:majorTickMark val="out"/>
        <c:minorTickMark val="none"/>
        <c:tickLblPos val="nextTo"/>
        <c:crossAx val="198676864"/>
        <c:crosses val="autoZero"/>
        <c:auto val="1"/>
        <c:lblAlgn val="ctr"/>
        <c:lblOffset val="100"/>
        <c:noMultiLvlLbl val="0"/>
      </c:catAx>
      <c:valAx>
        <c:axId val="198676864"/>
        <c:scaling>
          <c:orientation val="minMax"/>
        </c:scaling>
        <c:delete val="0"/>
        <c:axPos val="l"/>
        <c:majorGridlines/>
        <c:numFmt formatCode="0.00%" sourceLinked="1"/>
        <c:majorTickMark val="out"/>
        <c:minorTickMark val="none"/>
        <c:tickLblPos val="nextTo"/>
        <c:crossAx val="198572672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ru-RU"/>
              <a:t>8. Знакомил ли Вас куратор с организацией учебно-восспитательного процесса в вузе, с Законом об образовании, Правилами внутреннего распорядка университета, Правила оказании материальной поддержки нуждающимся студентам очной формы обучения и тд.?</a:t>
            </a:r>
          </a:p>
        </c:rich>
      </c:tx>
      <c:layout>
        <c:manualLayout>
          <c:xMode val="edge"/>
          <c:yMode val="edge"/>
          <c:x val="0.10930555555555556"/>
          <c:y val="2.3148148148148147E-2"/>
        </c:manualLayout>
      </c:layout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cat>
            <c:strRef>
              <c:f>'21.02.04 Землейстройство 11 кл'!$A$36:$A$37</c:f>
              <c:strCache>
                <c:ptCount val="2"/>
                <c:pt idx="0">
                  <c:v>Да</c:v>
                </c:pt>
                <c:pt idx="1">
                  <c:v>Нет</c:v>
                </c:pt>
              </c:strCache>
            </c:strRef>
          </c:cat>
          <c:val>
            <c:numRef>
              <c:f>'21.02.04 Землейстройство 11 кл'!$C$36:$C$37</c:f>
              <c:numCache>
                <c:formatCode>0.00%</c:formatCode>
                <c:ptCount val="2"/>
                <c:pt idx="0">
                  <c:v>0.94117647058823528</c:v>
                </c:pt>
                <c:pt idx="1">
                  <c:v>5.8823529411764705E-2</c:v>
                </c:pt>
              </c:numCache>
            </c:numRef>
          </c:val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231539456"/>
        <c:axId val="231541760"/>
      </c:barChart>
      <c:catAx>
        <c:axId val="231539456"/>
        <c:scaling>
          <c:orientation val="minMax"/>
        </c:scaling>
        <c:delete val="0"/>
        <c:axPos val="b"/>
        <c:majorTickMark val="out"/>
        <c:minorTickMark val="none"/>
        <c:tickLblPos val="nextTo"/>
        <c:crossAx val="231541760"/>
        <c:crosses val="autoZero"/>
        <c:auto val="1"/>
        <c:lblAlgn val="ctr"/>
        <c:lblOffset val="100"/>
        <c:noMultiLvlLbl val="0"/>
      </c:catAx>
      <c:valAx>
        <c:axId val="231541760"/>
        <c:scaling>
          <c:orientation val="minMax"/>
        </c:scaling>
        <c:delete val="0"/>
        <c:axPos val="l"/>
        <c:majorGridlines/>
        <c:numFmt formatCode="0.00%" sourceLinked="1"/>
        <c:majorTickMark val="out"/>
        <c:minorTickMark val="none"/>
        <c:tickLblPos val="nextTo"/>
        <c:crossAx val="231539456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ru-RU"/>
              <a:t>10. Посещает ли куратор общежитие, где живут студенты группы?</a:t>
            </a:r>
          </a:p>
        </c:rich>
      </c:tx>
      <c:layout>
        <c:manualLayout>
          <c:xMode val="edge"/>
          <c:yMode val="edge"/>
          <c:x val="6.9111111111111123E-2"/>
          <c:y val="2.7777777777777776E-2"/>
        </c:manualLayout>
      </c:layout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cat>
            <c:strRef>
              <c:f>'21.02.04 Землейстройство 11 кл'!$A$42:$A$43</c:f>
              <c:strCache>
                <c:ptCount val="2"/>
                <c:pt idx="0">
                  <c:v>Да</c:v>
                </c:pt>
                <c:pt idx="1">
                  <c:v>Не проживаю в общежитии</c:v>
                </c:pt>
              </c:strCache>
            </c:strRef>
          </c:cat>
          <c:val>
            <c:numRef>
              <c:f>'21.02.04 Землейстройство 11 кл'!$C$42:$C$43</c:f>
              <c:numCache>
                <c:formatCode>0.00%</c:formatCode>
                <c:ptCount val="2"/>
                <c:pt idx="0">
                  <c:v>0.91176470588235292</c:v>
                </c:pt>
                <c:pt idx="1">
                  <c:v>8.8235294117647065E-2</c:v>
                </c:pt>
              </c:numCache>
            </c:numRef>
          </c:val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159824512"/>
        <c:axId val="159826304"/>
      </c:barChart>
      <c:catAx>
        <c:axId val="159824512"/>
        <c:scaling>
          <c:orientation val="minMax"/>
        </c:scaling>
        <c:delete val="0"/>
        <c:axPos val="b"/>
        <c:majorTickMark val="out"/>
        <c:minorTickMark val="none"/>
        <c:tickLblPos val="nextTo"/>
        <c:crossAx val="159826304"/>
        <c:crosses val="autoZero"/>
        <c:auto val="1"/>
        <c:lblAlgn val="ctr"/>
        <c:lblOffset val="100"/>
        <c:noMultiLvlLbl val="0"/>
      </c:catAx>
      <c:valAx>
        <c:axId val="159826304"/>
        <c:scaling>
          <c:orientation val="minMax"/>
        </c:scaling>
        <c:delete val="0"/>
        <c:axPos val="l"/>
        <c:majorGridlines/>
        <c:numFmt formatCode="0.00%" sourceLinked="1"/>
        <c:majorTickMark val="out"/>
        <c:minorTickMark val="none"/>
        <c:tickLblPos val="nextTo"/>
        <c:crossAx val="159824512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ru-RU"/>
              <a:t>13. Устраивает ли Вас работа куратора?</a:t>
            </a: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cat>
            <c:strRef>
              <c:f>'21.02.04 Землейстройство 11 кл'!$A$51:$A$52</c:f>
              <c:strCache>
                <c:ptCount val="2"/>
                <c:pt idx="0">
                  <c:v>В целом устраивает, но можно больше уделять внимание нашей группе</c:v>
                </c:pt>
                <c:pt idx="1">
                  <c:v>Полностью устраивает</c:v>
                </c:pt>
              </c:strCache>
            </c:strRef>
          </c:cat>
          <c:val>
            <c:numRef>
              <c:f>'21.02.04 Землейстройство 11 кл'!$C$51:$C$52</c:f>
              <c:numCache>
                <c:formatCode>0.00%</c:formatCode>
                <c:ptCount val="2"/>
                <c:pt idx="0">
                  <c:v>0.14705882352941177</c:v>
                </c:pt>
                <c:pt idx="1">
                  <c:v>0.8529411764705882</c:v>
                </c:pt>
              </c:numCache>
            </c:numRef>
          </c:val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159912704"/>
        <c:axId val="159914240"/>
      </c:barChart>
      <c:catAx>
        <c:axId val="1599127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59914240"/>
        <c:crosses val="autoZero"/>
        <c:auto val="1"/>
        <c:lblAlgn val="ctr"/>
        <c:lblOffset val="100"/>
        <c:noMultiLvlLbl val="0"/>
      </c:catAx>
      <c:valAx>
        <c:axId val="159914240"/>
        <c:scaling>
          <c:orientation val="minMax"/>
        </c:scaling>
        <c:delete val="0"/>
        <c:axPos val="l"/>
        <c:majorGridlines/>
        <c:numFmt formatCode="0.00%" sourceLinked="1"/>
        <c:majorTickMark val="out"/>
        <c:minorTickMark val="none"/>
        <c:tickLblPos val="nextTo"/>
        <c:crossAx val="159912704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ru-RU"/>
              <a:t>5. Оцените по 10-бальной шкале степень вовлечения куратором Вас во внеучебную деятельность (культурно-массовые, спортивные мероприятия, научные конференции и т.д.)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cat>
            <c:numRef>
              <c:f>'23.02.01'!$A$17:$A$24</c:f>
              <c:numCache>
                <c:formatCode>General</c:formatCode>
                <c:ptCount val="8"/>
                <c:pt idx="0">
                  <c:v>6</c:v>
                </c:pt>
                <c:pt idx="1">
                  <c:v>10</c:v>
                </c:pt>
                <c:pt idx="2">
                  <c:v>5</c:v>
                </c:pt>
                <c:pt idx="3">
                  <c:v>7</c:v>
                </c:pt>
                <c:pt idx="4">
                  <c:v>6</c:v>
                </c:pt>
                <c:pt idx="5">
                  <c:v>8</c:v>
                </c:pt>
                <c:pt idx="6">
                  <c:v>4</c:v>
                </c:pt>
                <c:pt idx="7">
                  <c:v>1</c:v>
                </c:pt>
              </c:numCache>
            </c:numRef>
          </c:cat>
          <c:val>
            <c:numRef>
              <c:f>'23.02.01'!$C$17:$C$24</c:f>
              <c:numCache>
                <c:formatCode>0.00%</c:formatCode>
                <c:ptCount val="8"/>
                <c:pt idx="0">
                  <c:v>4.1666666666666664E-2</c:v>
                </c:pt>
                <c:pt idx="1">
                  <c:v>0.58333333333333337</c:v>
                </c:pt>
                <c:pt idx="2">
                  <c:v>4.1666666666666664E-2</c:v>
                </c:pt>
                <c:pt idx="3">
                  <c:v>8.3333333333333329E-2</c:v>
                </c:pt>
                <c:pt idx="4">
                  <c:v>4.1666666666666664E-2</c:v>
                </c:pt>
                <c:pt idx="5">
                  <c:v>0.125</c:v>
                </c:pt>
                <c:pt idx="6">
                  <c:v>4.1666666666666664E-2</c:v>
                </c:pt>
                <c:pt idx="7">
                  <c:v>4.1666666666666664E-2</c:v>
                </c:pt>
              </c:numCache>
            </c:numRef>
          </c:val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159964544"/>
        <c:axId val="159970432"/>
      </c:barChart>
      <c:catAx>
        <c:axId val="1599645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59970432"/>
        <c:crosses val="autoZero"/>
        <c:auto val="1"/>
        <c:lblAlgn val="ctr"/>
        <c:lblOffset val="100"/>
        <c:noMultiLvlLbl val="0"/>
      </c:catAx>
      <c:valAx>
        <c:axId val="159970432"/>
        <c:scaling>
          <c:orientation val="minMax"/>
        </c:scaling>
        <c:delete val="0"/>
        <c:axPos val="l"/>
        <c:majorGridlines/>
        <c:numFmt formatCode="0.00%" sourceLinked="1"/>
        <c:majorTickMark val="out"/>
        <c:minorTickMark val="none"/>
        <c:tickLblPos val="nextTo"/>
        <c:crossAx val="159964544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ru-RU"/>
              <a:t>7. Испытываете ли Вы необходимость в общении с куратором и по каким вопросам?</a:t>
            </a:r>
          </a:p>
        </c:rich>
      </c:tx>
      <c:layout>
        <c:manualLayout>
          <c:xMode val="edge"/>
          <c:yMode val="edge"/>
          <c:x val="0.12036111111111111"/>
          <c:y val="2.7777777777777776E-2"/>
        </c:manualLayout>
      </c:layout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cat>
            <c:strRef>
              <c:f>'23.02.01'!$A$31:$A$35</c:f>
              <c:strCache>
                <c:ptCount val="5"/>
                <c:pt idx="0">
                  <c:v>Не испытываю</c:v>
                </c:pt>
                <c:pt idx="1">
                  <c:v>Подготовка к сессии</c:v>
                </c:pt>
                <c:pt idx="2">
                  <c:v>Разрешение проблем, возникающих во время учебного процесса</c:v>
                </c:pt>
                <c:pt idx="3">
                  <c:v>Организация мероприятия во внеучебное время</c:v>
                </c:pt>
                <c:pt idx="4">
                  <c:v>Оказание материальной и моральной поддержки</c:v>
                </c:pt>
              </c:strCache>
            </c:strRef>
          </c:cat>
          <c:val>
            <c:numRef>
              <c:f>'23.02.01'!$C$31:$C$35</c:f>
              <c:numCache>
                <c:formatCode>0.00%</c:formatCode>
                <c:ptCount val="5"/>
                <c:pt idx="0">
                  <c:v>0.29166666666666669</c:v>
                </c:pt>
                <c:pt idx="1">
                  <c:v>0.375</c:v>
                </c:pt>
                <c:pt idx="2">
                  <c:v>0.45833333333333331</c:v>
                </c:pt>
                <c:pt idx="3">
                  <c:v>0.16666666666666666</c:v>
                </c:pt>
                <c:pt idx="4">
                  <c:v>4.1666666666666664E-2</c:v>
                </c:pt>
              </c:numCache>
            </c:numRef>
          </c:val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160118272"/>
        <c:axId val="160119808"/>
      </c:barChart>
      <c:catAx>
        <c:axId val="160118272"/>
        <c:scaling>
          <c:orientation val="minMax"/>
        </c:scaling>
        <c:delete val="0"/>
        <c:axPos val="b"/>
        <c:majorTickMark val="out"/>
        <c:minorTickMark val="none"/>
        <c:tickLblPos val="nextTo"/>
        <c:crossAx val="160119808"/>
        <c:crosses val="autoZero"/>
        <c:auto val="1"/>
        <c:lblAlgn val="ctr"/>
        <c:lblOffset val="100"/>
        <c:noMultiLvlLbl val="0"/>
      </c:catAx>
      <c:valAx>
        <c:axId val="160119808"/>
        <c:scaling>
          <c:orientation val="minMax"/>
        </c:scaling>
        <c:delete val="0"/>
        <c:axPos val="l"/>
        <c:majorGridlines/>
        <c:numFmt formatCode="0.00%" sourceLinked="1"/>
        <c:majorTickMark val="out"/>
        <c:minorTickMark val="none"/>
        <c:tickLblPos val="nextTo"/>
        <c:crossAx val="160118272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ru-RU"/>
              <a:t>8. Знакомил ли Вас куратор с организацией учебно-восспитательного процесса в вузе, с Законом об образовании, Правилами внутреннего распорядка университета, Правила оказании материальной поддержки нуждающимся студентам очной формы обучения и тд.?</a:t>
            </a:r>
          </a:p>
        </c:rich>
      </c:tx>
      <c:layout>
        <c:manualLayout>
          <c:xMode val="edge"/>
          <c:yMode val="edge"/>
          <c:x val="0.14813888888888888"/>
          <c:y val="1.3888888888888888E-2"/>
        </c:manualLayout>
      </c:layout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cat>
            <c:strRef>
              <c:f>'23.02.01'!$A$38:$A$40</c:f>
              <c:strCache>
                <c:ptCount val="3"/>
                <c:pt idx="0">
                  <c:v>Да</c:v>
                </c:pt>
                <c:pt idx="1">
                  <c:v>Нет</c:v>
                </c:pt>
                <c:pt idx="2">
                  <c:v>Не знаю</c:v>
                </c:pt>
              </c:strCache>
            </c:strRef>
          </c:cat>
          <c:val>
            <c:numRef>
              <c:f>'23.02.01'!$C$38:$C$40</c:f>
              <c:numCache>
                <c:formatCode>0.00%</c:formatCode>
                <c:ptCount val="3"/>
                <c:pt idx="0">
                  <c:v>0.91666666666666663</c:v>
                </c:pt>
                <c:pt idx="1">
                  <c:v>4.1666666666666664E-2</c:v>
                </c:pt>
                <c:pt idx="2">
                  <c:v>4.1666666666666664E-2</c:v>
                </c:pt>
              </c:numCache>
            </c:numRef>
          </c:val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160132480"/>
        <c:axId val="160142464"/>
      </c:barChart>
      <c:catAx>
        <c:axId val="160132480"/>
        <c:scaling>
          <c:orientation val="minMax"/>
        </c:scaling>
        <c:delete val="0"/>
        <c:axPos val="b"/>
        <c:majorTickMark val="out"/>
        <c:minorTickMark val="none"/>
        <c:tickLblPos val="nextTo"/>
        <c:crossAx val="160142464"/>
        <c:crosses val="autoZero"/>
        <c:auto val="1"/>
        <c:lblAlgn val="ctr"/>
        <c:lblOffset val="100"/>
        <c:noMultiLvlLbl val="0"/>
      </c:catAx>
      <c:valAx>
        <c:axId val="160142464"/>
        <c:scaling>
          <c:orientation val="minMax"/>
        </c:scaling>
        <c:delete val="0"/>
        <c:axPos val="l"/>
        <c:majorGridlines/>
        <c:numFmt formatCode="0.00%" sourceLinked="1"/>
        <c:majorTickMark val="out"/>
        <c:minorTickMark val="none"/>
        <c:tickLblPos val="nextTo"/>
        <c:crossAx val="160132480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ru-RU"/>
              <a:t>10. Посещает ли куратор общежитие, где живут студенты группы?</a:t>
            </a:r>
          </a:p>
        </c:rich>
      </c:tx>
      <c:layout>
        <c:manualLayout>
          <c:xMode val="edge"/>
          <c:yMode val="edge"/>
          <c:x val="8.4062554680664911E-2"/>
          <c:y val="1.8518518518518517E-2"/>
        </c:manualLayout>
      </c:layout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cat>
            <c:strRef>
              <c:f>'23.02.01'!$A$46:$A$48</c:f>
              <c:strCache>
                <c:ptCount val="3"/>
                <c:pt idx="0">
                  <c:v>Да</c:v>
                </c:pt>
                <c:pt idx="1">
                  <c:v>Не проживаю в общежитии</c:v>
                </c:pt>
                <c:pt idx="2">
                  <c:v>Нет</c:v>
                </c:pt>
              </c:strCache>
            </c:strRef>
          </c:cat>
          <c:val>
            <c:numRef>
              <c:f>'23.02.01'!$C$46:$C$48</c:f>
              <c:numCache>
                <c:formatCode>0.00%</c:formatCode>
                <c:ptCount val="3"/>
                <c:pt idx="0">
                  <c:v>0.54166666666666663</c:v>
                </c:pt>
                <c:pt idx="1">
                  <c:v>0.375</c:v>
                </c:pt>
                <c:pt idx="2">
                  <c:v>4.1666666666666664E-2</c:v>
                </c:pt>
              </c:numCache>
            </c:numRef>
          </c:val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160151040"/>
        <c:axId val="160152576"/>
      </c:barChart>
      <c:catAx>
        <c:axId val="160151040"/>
        <c:scaling>
          <c:orientation val="minMax"/>
        </c:scaling>
        <c:delete val="0"/>
        <c:axPos val="b"/>
        <c:majorTickMark val="out"/>
        <c:minorTickMark val="none"/>
        <c:tickLblPos val="nextTo"/>
        <c:crossAx val="160152576"/>
        <c:crosses val="autoZero"/>
        <c:auto val="1"/>
        <c:lblAlgn val="ctr"/>
        <c:lblOffset val="100"/>
        <c:noMultiLvlLbl val="0"/>
      </c:catAx>
      <c:valAx>
        <c:axId val="160152576"/>
        <c:scaling>
          <c:orientation val="minMax"/>
        </c:scaling>
        <c:delete val="0"/>
        <c:axPos val="l"/>
        <c:majorGridlines/>
        <c:numFmt formatCode="0.00%" sourceLinked="1"/>
        <c:majorTickMark val="out"/>
        <c:minorTickMark val="none"/>
        <c:tickLblPos val="nextTo"/>
        <c:crossAx val="160151040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ru-RU"/>
              <a:t>13. Устраивает ли Вас работа куратора?</a:t>
            </a:r>
          </a:p>
        </c:rich>
      </c:tx>
      <c:layout>
        <c:manualLayout>
          <c:xMode val="edge"/>
          <c:yMode val="edge"/>
          <c:x val="0.15906255468066488"/>
          <c:y val="1.8518518518518517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2694685039370079"/>
          <c:y val="0.25510425780110818"/>
          <c:w val="0.8202753718285215"/>
          <c:h val="0.65206401283172932"/>
        </c:manualLayout>
      </c:layout>
      <c:barChart>
        <c:barDir val="col"/>
        <c:grouping val="clustered"/>
        <c:varyColors val="0"/>
        <c:ser>
          <c:idx val="0"/>
          <c:order val="0"/>
          <c:invertIfNegative val="0"/>
          <c:cat>
            <c:strRef>
              <c:f>'23.02.01'!$A$60:$A$61</c:f>
              <c:strCache>
                <c:ptCount val="2"/>
                <c:pt idx="0">
                  <c:v>Полностью устраивает</c:v>
                </c:pt>
                <c:pt idx="1">
                  <c:v>В целом устраивает, но можно больше уделять внимание нашей группе</c:v>
                </c:pt>
              </c:strCache>
            </c:strRef>
          </c:cat>
          <c:val>
            <c:numRef>
              <c:f>'23.02.01'!$C$60:$C$61</c:f>
              <c:numCache>
                <c:formatCode>0.00%</c:formatCode>
                <c:ptCount val="2"/>
                <c:pt idx="0">
                  <c:v>0.83333333333333337</c:v>
                </c:pt>
                <c:pt idx="1">
                  <c:v>0.125</c:v>
                </c:pt>
              </c:numCache>
            </c:numRef>
          </c:val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160230784"/>
        <c:axId val="160515200"/>
      </c:barChart>
      <c:catAx>
        <c:axId val="160230784"/>
        <c:scaling>
          <c:orientation val="minMax"/>
        </c:scaling>
        <c:delete val="0"/>
        <c:axPos val="b"/>
        <c:majorTickMark val="out"/>
        <c:minorTickMark val="none"/>
        <c:tickLblPos val="nextTo"/>
        <c:crossAx val="160515200"/>
        <c:crosses val="autoZero"/>
        <c:auto val="1"/>
        <c:lblAlgn val="ctr"/>
        <c:lblOffset val="100"/>
        <c:noMultiLvlLbl val="0"/>
      </c:catAx>
      <c:valAx>
        <c:axId val="160515200"/>
        <c:scaling>
          <c:orientation val="minMax"/>
        </c:scaling>
        <c:delete val="0"/>
        <c:axPos val="l"/>
        <c:majorGridlines/>
        <c:numFmt formatCode="0.00%" sourceLinked="1"/>
        <c:majorTickMark val="out"/>
        <c:minorTickMark val="none"/>
        <c:tickLblPos val="nextTo"/>
        <c:crossAx val="160230784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ru-RU"/>
              <a:t>5. Оцените по 10-бальной шкале степень вовлечения куратором Вас во внеучебную деятельность (культурно-массовые, спортивные мероприятия, научные 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cat>
            <c:numRef>
              <c:f>'06.03.01 - Биология'!$A$14:$A$20</c:f>
              <c:numCache>
                <c:formatCode>General</c:formatCode>
                <c:ptCount val="7"/>
                <c:pt idx="0">
                  <c:v>5</c:v>
                </c:pt>
                <c:pt idx="1">
                  <c:v>7</c:v>
                </c:pt>
                <c:pt idx="2">
                  <c:v>3</c:v>
                </c:pt>
                <c:pt idx="3">
                  <c:v>10</c:v>
                </c:pt>
                <c:pt idx="4">
                  <c:v>6</c:v>
                </c:pt>
                <c:pt idx="5">
                  <c:v>8</c:v>
                </c:pt>
                <c:pt idx="6">
                  <c:v>9</c:v>
                </c:pt>
              </c:numCache>
            </c:numRef>
          </c:cat>
          <c:val>
            <c:numRef>
              <c:f>'06.03.01 - Биология'!$C$14:$C$20</c:f>
              <c:numCache>
                <c:formatCode>0.00%</c:formatCode>
                <c:ptCount val="7"/>
                <c:pt idx="0">
                  <c:v>9.0909090909090912E-2</c:v>
                </c:pt>
                <c:pt idx="1">
                  <c:v>9.0909090909090912E-2</c:v>
                </c:pt>
                <c:pt idx="2">
                  <c:v>9.0909090909090912E-2</c:v>
                </c:pt>
                <c:pt idx="3">
                  <c:v>0.45454545454545453</c:v>
                </c:pt>
                <c:pt idx="4">
                  <c:v>9.0909090909090912E-2</c:v>
                </c:pt>
                <c:pt idx="5">
                  <c:v>9.0909090909090912E-2</c:v>
                </c:pt>
                <c:pt idx="6">
                  <c:v>9.0909090909090912E-2</c:v>
                </c:pt>
              </c:numCache>
            </c:numRef>
          </c:val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232560512"/>
        <c:axId val="232562048"/>
      </c:barChart>
      <c:catAx>
        <c:axId val="2325605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232562048"/>
        <c:crosses val="autoZero"/>
        <c:auto val="1"/>
        <c:lblAlgn val="ctr"/>
        <c:lblOffset val="100"/>
        <c:noMultiLvlLbl val="0"/>
      </c:catAx>
      <c:valAx>
        <c:axId val="232562048"/>
        <c:scaling>
          <c:orientation val="minMax"/>
        </c:scaling>
        <c:delete val="0"/>
        <c:axPos val="l"/>
        <c:majorGridlines/>
        <c:numFmt formatCode="0.00%" sourceLinked="1"/>
        <c:majorTickMark val="out"/>
        <c:minorTickMark val="none"/>
        <c:tickLblPos val="nextTo"/>
        <c:crossAx val="232560512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ru-RU"/>
              <a:t>7. Испытываете ли Вы необходимость в общении с куратором и по каким вопросам?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cat>
            <c:strRef>
              <c:f>'06.03.01 - Биология'!$A$25:$A$29</c:f>
              <c:strCache>
                <c:ptCount val="5"/>
                <c:pt idx="0">
                  <c:v>Не испытываю</c:v>
                </c:pt>
                <c:pt idx="1">
                  <c:v>Разрешение проблем, возникающих во время учебного процесса</c:v>
                </c:pt>
                <c:pt idx="2">
                  <c:v>Оказание материальной и моральной поддержки</c:v>
                </c:pt>
                <c:pt idx="3">
                  <c:v>Жилищно-бытовые условия</c:v>
                </c:pt>
                <c:pt idx="4">
                  <c:v>Участие в научных конференциях, олимпиадах и т.д.</c:v>
                </c:pt>
              </c:strCache>
            </c:strRef>
          </c:cat>
          <c:val>
            <c:numRef>
              <c:f>'06.03.01 - Биология'!$C$25:$C$29</c:f>
              <c:numCache>
                <c:formatCode>0.00%</c:formatCode>
                <c:ptCount val="5"/>
                <c:pt idx="0">
                  <c:v>0.45454545454545453</c:v>
                </c:pt>
                <c:pt idx="1">
                  <c:v>0.63636363636363635</c:v>
                </c:pt>
                <c:pt idx="2">
                  <c:v>0.18181818181818182</c:v>
                </c:pt>
                <c:pt idx="3">
                  <c:v>0.27272727272727271</c:v>
                </c:pt>
                <c:pt idx="4">
                  <c:v>9.0909090909090912E-2</c:v>
                </c:pt>
              </c:numCache>
            </c:numRef>
          </c:val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237649920"/>
        <c:axId val="237651456"/>
      </c:barChart>
      <c:catAx>
        <c:axId val="237649920"/>
        <c:scaling>
          <c:orientation val="minMax"/>
        </c:scaling>
        <c:delete val="0"/>
        <c:axPos val="b"/>
        <c:majorTickMark val="out"/>
        <c:minorTickMark val="none"/>
        <c:tickLblPos val="nextTo"/>
        <c:crossAx val="237651456"/>
        <c:crosses val="autoZero"/>
        <c:auto val="1"/>
        <c:lblAlgn val="ctr"/>
        <c:lblOffset val="100"/>
        <c:noMultiLvlLbl val="0"/>
      </c:catAx>
      <c:valAx>
        <c:axId val="237651456"/>
        <c:scaling>
          <c:orientation val="minMax"/>
        </c:scaling>
        <c:delete val="0"/>
        <c:axPos val="l"/>
        <c:majorGridlines/>
        <c:numFmt formatCode="0.00%" sourceLinked="1"/>
        <c:majorTickMark val="out"/>
        <c:minorTickMark val="none"/>
        <c:tickLblPos val="nextTo"/>
        <c:crossAx val="237649920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ru-RU"/>
              <a:t>8. Знакомил ли Вас куратор с организацией учебно-восспитательного процесса в вузе, с Законом об образовании, Правилами внутреннего распорядка университета, Правила оказании материальной поддержки нуждающимся студентам очной формы обучения и тд.?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cat>
            <c:strRef>
              <c:f>'06.03.01 - Биология'!$A$31:$A$32</c:f>
              <c:strCache>
                <c:ptCount val="2"/>
                <c:pt idx="0">
                  <c:v>Да</c:v>
                </c:pt>
                <c:pt idx="1">
                  <c:v>Нет</c:v>
                </c:pt>
              </c:strCache>
            </c:strRef>
          </c:cat>
          <c:val>
            <c:numRef>
              <c:f>'06.03.01 - Биология'!$C$31:$C$32</c:f>
              <c:numCache>
                <c:formatCode>0.00%</c:formatCode>
                <c:ptCount val="2"/>
                <c:pt idx="0">
                  <c:v>0.90909090909090906</c:v>
                </c:pt>
                <c:pt idx="1">
                  <c:v>9.0909090909090912E-2</c:v>
                </c:pt>
              </c:numCache>
            </c:numRef>
          </c:val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237680512"/>
        <c:axId val="237682048"/>
      </c:barChart>
      <c:catAx>
        <c:axId val="2376805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237682048"/>
        <c:crosses val="autoZero"/>
        <c:auto val="1"/>
        <c:lblAlgn val="ctr"/>
        <c:lblOffset val="100"/>
        <c:noMultiLvlLbl val="0"/>
      </c:catAx>
      <c:valAx>
        <c:axId val="237682048"/>
        <c:scaling>
          <c:orientation val="minMax"/>
        </c:scaling>
        <c:delete val="0"/>
        <c:axPos val="l"/>
        <c:majorGridlines/>
        <c:numFmt formatCode="0.00%" sourceLinked="1"/>
        <c:majorTickMark val="out"/>
        <c:minorTickMark val="none"/>
        <c:tickLblPos val="nextTo"/>
        <c:crossAx val="237680512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ru-RU"/>
              <a:t>10. Посещает ли куратор общежитие, где живут студенты группы?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cat>
            <c:strRef>
              <c:f>'06.03.01 - Биология'!$A$37:$A$38</c:f>
              <c:strCache>
                <c:ptCount val="2"/>
                <c:pt idx="0">
                  <c:v>Да</c:v>
                </c:pt>
                <c:pt idx="1">
                  <c:v>Не проживаю в общежитии</c:v>
                </c:pt>
              </c:strCache>
            </c:strRef>
          </c:cat>
          <c:val>
            <c:numRef>
              <c:f>'06.03.01 - Биология'!$C$37:$C$38</c:f>
              <c:numCache>
                <c:formatCode>0.00%</c:formatCode>
                <c:ptCount val="2"/>
                <c:pt idx="0">
                  <c:v>0.45454545454545453</c:v>
                </c:pt>
                <c:pt idx="1">
                  <c:v>0.54545454545454541</c:v>
                </c:pt>
              </c:numCache>
            </c:numRef>
          </c:val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237768704"/>
        <c:axId val="237770240"/>
      </c:barChart>
      <c:catAx>
        <c:axId val="237768704"/>
        <c:scaling>
          <c:orientation val="minMax"/>
        </c:scaling>
        <c:delete val="0"/>
        <c:axPos val="b"/>
        <c:majorTickMark val="out"/>
        <c:minorTickMark val="none"/>
        <c:tickLblPos val="nextTo"/>
        <c:crossAx val="237770240"/>
        <c:crosses val="autoZero"/>
        <c:auto val="1"/>
        <c:lblAlgn val="ctr"/>
        <c:lblOffset val="100"/>
        <c:noMultiLvlLbl val="0"/>
      </c:catAx>
      <c:valAx>
        <c:axId val="237770240"/>
        <c:scaling>
          <c:orientation val="minMax"/>
        </c:scaling>
        <c:delete val="0"/>
        <c:axPos val="l"/>
        <c:majorGridlines/>
        <c:numFmt formatCode="0.00%" sourceLinked="1"/>
        <c:majorTickMark val="out"/>
        <c:minorTickMark val="none"/>
        <c:tickLblPos val="nextTo"/>
        <c:crossAx val="237768704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ru-RU"/>
              <a:t>13. Устраивает ли Вас работа куратора?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cat>
            <c:strRef>
              <c:f>'06.03.01 - Биология'!$A$46:$A$47</c:f>
              <c:strCache>
                <c:ptCount val="2"/>
                <c:pt idx="0">
                  <c:v>В целом устраивает, но можно больше уделять внимание нашей группе</c:v>
                </c:pt>
                <c:pt idx="1">
                  <c:v>Полностью устраивает</c:v>
                </c:pt>
              </c:strCache>
            </c:strRef>
          </c:cat>
          <c:val>
            <c:numRef>
              <c:f>'06.03.01 - Биология'!$C$46:$C$47</c:f>
              <c:numCache>
                <c:formatCode>0.00%</c:formatCode>
                <c:ptCount val="2"/>
                <c:pt idx="0">
                  <c:v>0.36363636363636365</c:v>
                </c:pt>
                <c:pt idx="1">
                  <c:v>0.63636363636363635</c:v>
                </c:pt>
              </c:numCache>
            </c:numRef>
          </c:val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237803392"/>
        <c:axId val="237804928"/>
      </c:barChart>
      <c:catAx>
        <c:axId val="237803392"/>
        <c:scaling>
          <c:orientation val="minMax"/>
        </c:scaling>
        <c:delete val="0"/>
        <c:axPos val="b"/>
        <c:majorTickMark val="out"/>
        <c:minorTickMark val="none"/>
        <c:tickLblPos val="nextTo"/>
        <c:crossAx val="237804928"/>
        <c:crosses val="autoZero"/>
        <c:auto val="1"/>
        <c:lblAlgn val="ctr"/>
        <c:lblOffset val="100"/>
        <c:noMultiLvlLbl val="0"/>
      </c:catAx>
      <c:valAx>
        <c:axId val="237804928"/>
        <c:scaling>
          <c:orientation val="minMax"/>
        </c:scaling>
        <c:delete val="0"/>
        <c:axPos val="l"/>
        <c:majorGridlines/>
        <c:numFmt formatCode="0.00%" sourceLinked="1"/>
        <c:majorTickMark val="out"/>
        <c:minorTickMark val="none"/>
        <c:tickLblPos val="nextTo"/>
        <c:crossAx val="237803392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ru-RU"/>
              <a:t>5. Оцените по 10-бальной шкале степень вовлечения куратором Вас во внеучебную деятельность (культурно-массовые, спортивные мероприятия, научные конференции и т.д.)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cat>
            <c:numRef>
              <c:f>'09.03.03 - ПИ'!$A$16:$A$25</c:f>
              <c:numCache>
                <c:formatCode>General</c:formatCode>
                <c:ptCount val="10"/>
                <c:pt idx="0">
                  <c:v>10</c:v>
                </c:pt>
                <c:pt idx="1">
                  <c:v>0</c:v>
                </c:pt>
                <c:pt idx="2">
                  <c:v>6</c:v>
                </c:pt>
                <c:pt idx="3">
                  <c:v>2</c:v>
                </c:pt>
                <c:pt idx="4">
                  <c:v>5</c:v>
                </c:pt>
                <c:pt idx="5">
                  <c:v>9</c:v>
                </c:pt>
                <c:pt idx="6">
                  <c:v>3</c:v>
                </c:pt>
                <c:pt idx="7">
                  <c:v>4</c:v>
                </c:pt>
                <c:pt idx="8">
                  <c:v>8</c:v>
                </c:pt>
                <c:pt idx="9">
                  <c:v>7</c:v>
                </c:pt>
              </c:numCache>
            </c:numRef>
          </c:cat>
          <c:val>
            <c:numRef>
              <c:f>'09.03.03 - ПИ'!$C$16:$C$25</c:f>
              <c:numCache>
                <c:formatCode>0.00%</c:formatCode>
                <c:ptCount val="10"/>
                <c:pt idx="0">
                  <c:v>0.14285714285714285</c:v>
                </c:pt>
                <c:pt idx="1">
                  <c:v>7.1428571428571425E-2</c:v>
                </c:pt>
                <c:pt idx="2">
                  <c:v>7.1428571428571425E-2</c:v>
                </c:pt>
                <c:pt idx="3">
                  <c:v>7.1428571428571425E-2</c:v>
                </c:pt>
                <c:pt idx="4">
                  <c:v>0.21428571428571427</c:v>
                </c:pt>
                <c:pt idx="5">
                  <c:v>7.1428571428571425E-2</c:v>
                </c:pt>
                <c:pt idx="6">
                  <c:v>7.1428571428571425E-2</c:v>
                </c:pt>
                <c:pt idx="7">
                  <c:v>7.1428571428571425E-2</c:v>
                </c:pt>
                <c:pt idx="8">
                  <c:v>0.14285714285714285</c:v>
                </c:pt>
                <c:pt idx="9">
                  <c:v>7.1428571428571425E-2</c:v>
                </c:pt>
              </c:numCache>
            </c:numRef>
          </c:val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237851392"/>
        <c:axId val="237852928"/>
      </c:barChart>
      <c:catAx>
        <c:axId val="2378513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237852928"/>
        <c:crosses val="autoZero"/>
        <c:auto val="1"/>
        <c:lblAlgn val="ctr"/>
        <c:lblOffset val="100"/>
        <c:noMultiLvlLbl val="0"/>
      </c:catAx>
      <c:valAx>
        <c:axId val="237852928"/>
        <c:scaling>
          <c:orientation val="minMax"/>
        </c:scaling>
        <c:delete val="0"/>
        <c:axPos val="l"/>
        <c:majorGridlines/>
        <c:numFmt formatCode="0.00%" sourceLinked="1"/>
        <c:majorTickMark val="out"/>
        <c:minorTickMark val="none"/>
        <c:tickLblPos val="nextTo"/>
        <c:crossAx val="237851392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ru-RU"/>
              <a:t>7. Испытываете ли Вы необходимость в общении с куратором и по каким вопросам?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cat>
            <c:strRef>
              <c:f>'09.03.03 - ПИ'!$A$30:$A$35</c:f>
              <c:strCache>
                <c:ptCount val="6"/>
                <c:pt idx="0">
                  <c:v>Организация мероприятия во внеучебное время</c:v>
                </c:pt>
                <c:pt idx="1">
                  <c:v>Участие в научных конференциях, олимпиадах и т.д.</c:v>
                </c:pt>
                <c:pt idx="2">
                  <c:v>Разрешение проблем, возникающих во время учебного процесса</c:v>
                </c:pt>
                <c:pt idx="3">
                  <c:v>Не испытываю</c:v>
                </c:pt>
                <c:pt idx="4">
                  <c:v>Подготовка к сессии</c:v>
                </c:pt>
                <c:pt idx="5">
                  <c:v>Работа с литературой и поиск необходимой информации</c:v>
                </c:pt>
              </c:strCache>
            </c:strRef>
          </c:cat>
          <c:val>
            <c:numRef>
              <c:f>'09.03.03 - ПИ'!$C$30:$C$35</c:f>
              <c:numCache>
                <c:formatCode>0.00%</c:formatCode>
                <c:ptCount val="6"/>
                <c:pt idx="0">
                  <c:v>0.2857142857142857</c:v>
                </c:pt>
                <c:pt idx="1">
                  <c:v>0.21428571428571427</c:v>
                </c:pt>
                <c:pt idx="2">
                  <c:v>0.5714285714285714</c:v>
                </c:pt>
                <c:pt idx="3">
                  <c:v>0.21428571428571427</c:v>
                </c:pt>
                <c:pt idx="4">
                  <c:v>0.14285714285714285</c:v>
                </c:pt>
                <c:pt idx="5">
                  <c:v>7.1428571428571425E-2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37864832"/>
        <c:axId val="237866368"/>
      </c:barChart>
      <c:catAx>
        <c:axId val="237864832"/>
        <c:scaling>
          <c:orientation val="minMax"/>
        </c:scaling>
        <c:delete val="0"/>
        <c:axPos val="b"/>
        <c:majorTickMark val="out"/>
        <c:minorTickMark val="none"/>
        <c:tickLblPos val="nextTo"/>
        <c:crossAx val="237866368"/>
        <c:crosses val="autoZero"/>
        <c:auto val="1"/>
        <c:lblAlgn val="ctr"/>
        <c:lblOffset val="100"/>
        <c:noMultiLvlLbl val="0"/>
      </c:catAx>
      <c:valAx>
        <c:axId val="237866368"/>
        <c:scaling>
          <c:orientation val="minMax"/>
        </c:scaling>
        <c:delete val="0"/>
        <c:axPos val="l"/>
        <c:majorGridlines/>
        <c:numFmt formatCode="0.00%" sourceLinked="1"/>
        <c:majorTickMark val="out"/>
        <c:minorTickMark val="none"/>
        <c:tickLblPos val="nextTo"/>
        <c:crossAx val="237864832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ru-RU"/>
              <a:t>8. Знакомил ли Вас куратор с организацией учебно-восспитательного процесса в вузе, с Законом об образовании, Правилами внутреннего распорядка университета, Правила оказании материальной поддержки нуждающимся студентам очной формы обучения и тд.?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cat>
            <c:strRef>
              <c:f>'09.03.03 - ПИ'!$A$37:$A$38</c:f>
              <c:strCache>
                <c:ptCount val="2"/>
                <c:pt idx="0">
                  <c:v>Да</c:v>
                </c:pt>
                <c:pt idx="1">
                  <c:v>Нет</c:v>
                </c:pt>
              </c:strCache>
            </c:strRef>
          </c:cat>
          <c:val>
            <c:numRef>
              <c:f>'09.03.03 - ПИ'!$C$37:$C$38</c:f>
              <c:numCache>
                <c:formatCode>0.00%</c:formatCode>
                <c:ptCount val="2"/>
                <c:pt idx="0">
                  <c:v>0.7857142857142857</c:v>
                </c:pt>
                <c:pt idx="1">
                  <c:v>0.14285714285714285</c:v>
                </c:pt>
              </c:numCache>
            </c:numRef>
          </c:val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238161920"/>
        <c:axId val="238163456"/>
      </c:barChart>
      <c:catAx>
        <c:axId val="238161920"/>
        <c:scaling>
          <c:orientation val="minMax"/>
        </c:scaling>
        <c:delete val="0"/>
        <c:axPos val="b"/>
        <c:majorTickMark val="out"/>
        <c:minorTickMark val="none"/>
        <c:tickLblPos val="nextTo"/>
        <c:crossAx val="238163456"/>
        <c:crosses val="autoZero"/>
        <c:auto val="1"/>
        <c:lblAlgn val="ctr"/>
        <c:lblOffset val="100"/>
        <c:noMultiLvlLbl val="0"/>
      </c:catAx>
      <c:valAx>
        <c:axId val="238163456"/>
        <c:scaling>
          <c:orientation val="minMax"/>
        </c:scaling>
        <c:delete val="0"/>
        <c:axPos val="l"/>
        <c:majorGridlines/>
        <c:numFmt formatCode="0.00%" sourceLinked="1"/>
        <c:majorTickMark val="out"/>
        <c:minorTickMark val="none"/>
        <c:tickLblPos val="nextTo"/>
        <c:crossAx val="238161920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ru-RU"/>
              <a:t>10. Посещает ли куратор общежитие, где живут студенты группы?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cat>
            <c:strRef>
              <c:f>'09.03.03 - ПИ'!$A$44:$A$46</c:f>
              <c:strCache>
                <c:ptCount val="3"/>
                <c:pt idx="0">
                  <c:v>Да</c:v>
                </c:pt>
                <c:pt idx="1">
                  <c:v>Нет</c:v>
                </c:pt>
                <c:pt idx="2">
                  <c:v>Не проживаю в общежитии</c:v>
                </c:pt>
              </c:strCache>
            </c:strRef>
          </c:cat>
          <c:val>
            <c:numRef>
              <c:f>'09.03.03 - ПИ'!$C$44:$C$46</c:f>
              <c:numCache>
                <c:formatCode>0.00%</c:formatCode>
                <c:ptCount val="3"/>
                <c:pt idx="0">
                  <c:v>0.2857142857142857</c:v>
                </c:pt>
                <c:pt idx="1">
                  <c:v>0.6428571428571429</c:v>
                </c:pt>
                <c:pt idx="2">
                  <c:v>7.1428571428571425E-2</c:v>
                </c:pt>
              </c:numCache>
            </c:numRef>
          </c:val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238184320"/>
        <c:axId val="238185856"/>
      </c:barChart>
      <c:catAx>
        <c:axId val="238184320"/>
        <c:scaling>
          <c:orientation val="minMax"/>
        </c:scaling>
        <c:delete val="0"/>
        <c:axPos val="b"/>
        <c:majorTickMark val="out"/>
        <c:minorTickMark val="none"/>
        <c:tickLblPos val="nextTo"/>
        <c:crossAx val="238185856"/>
        <c:crosses val="autoZero"/>
        <c:auto val="1"/>
        <c:lblAlgn val="ctr"/>
        <c:lblOffset val="100"/>
        <c:noMultiLvlLbl val="0"/>
      </c:catAx>
      <c:valAx>
        <c:axId val="238185856"/>
        <c:scaling>
          <c:orientation val="minMax"/>
        </c:scaling>
        <c:delete val="0"/>
        <c:axPos val="l"/>
        <c:majorGridlines/>
        <c:numFmt formatCode="0.00%" sourceLinked="1"/>
        <c:majorTickMark val="out"/>
        <c:minorTickMark val="none"/>
        <c:tickLblPos val="nextTo"/>
        <c:crossAx val="238184320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ru-RU"/>
              <a:t>13. Устраивает ли Вас работа куратора?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cat>
            <c:strRef>
              <c:f>'09.03.03 - ПИ'!$A$55:$A$57</c:f>
              <c:strCache>
                <c:ptCount val="3"/>
                <c:pt idx="0">
                  <c:v>Полностью устраивает</c:v>
                </c:pt>
                <c:pt idx="1">
                  <c:v>В целом устраивает, но можно больше уделять внимание нашей группе</c:v>
                </c:pt>
                <c:pt idx="2">
                  <c:v>Не совсем устраивает</c:v>
                </c:pt>
              </c:strCache>
            </c:strRef>
          </c:cat>
          <c:val>
            <c:numRef>
              <c:f>'09.03.03 - ПИ'!$C$55:$C$57</c:f>
              <c:numCache>
                <c:formatCode>0.00%</c:formatCode>
                <c:ptCount val="3"/>
                <c:pt idx="0">
                  <c:v>0.5714285714285714</c:v>
                </c:pt>
                <c:pt idx="1">
                  <c:v>0.2857142857142857</c:v>
                </c:pt>
                <c:pt idx="2">
                  <c:v>0.14285714285714285</c:v>
                </c:pt>
              </c:numCache>
            </c:numRef>
          </c:val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238206976"/>
        <c:axId val="238208512"/>
      </c:barChart>
      <c:catAx>
        <c:axId val="238206976"/>
        <c:scaling>
          <c:orientation val="minMax"/>
        </c:scaling>
        <c:delete val="0"/>
        <c:axPos val="b"/>
        <c:majorTickMark val="out"/>
        <c:minorTickMark val="none"/>
        <c:tickLblPos val="nextTo"/>
        <c:crossAx val="238208512"/>
        <c:crosses val="autoZero"/>
        <c:auto val="1"/>
        <c:lblAlgn val="ctr"/>
        <c:lblOffset val="100"/>
        <c:noMultiLvlLbl val="0"/>
      </c:catAx>
      <c:valAx>
        <c:axId val="238208512"/>
        <c:scaling>
          <c:orientation val="minMax"/>
        </c:scaling>
        <c:delete val="0"/>
        <c:axPos val="l"/>
        <c:majorGridlines/>
        <c:numFmt formatCode="0.00%" sourceLinked="1"/>
        <c:majorTickMark val="out"/>
        <c:minorTickMark val="none"/>
        <c:tickLblPos val="nextTo"/>
        <c:crossAx val="238206976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ru-RU"/>
              <a:t>5. Оцените по 10-бальной шкале степень вовлечения куратором Вас во внеучебную деятельность (культурно-массовые, спортивные мероприятия, научные 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cat>
            <c:numRef>
              <c:f>'35.03.03 - Агрохимия '!$A$14:$A$17</c:f>
              <c:numCache>
                <c:formatCode>General</c:formatCode>
                <c:ptCount val="4"/>
                <c:pt idx="0">
                  <c:v>10</c:v>
                </c:pt>
                <c:pt idx="1">
                  <c:v>8</c:v>
                </c:pt>
                <c:pt idx="2">
                  <c:v>5</c:v>
                </c:pt>
                <c:pt idx="3">
                  <c:v>9</c:v>
                </c:pt>
              </c:numCache>
            </c:numRef>
          </c:cat>
          <c:val>
            <c:numRef>
              <c:f>'35.03.03 - Агрохимия '!$C$14:$C$17</c:f>
              <c:numCache>
                <c:formatCode>0.00%</c:formatCode>
                <c:ptCount val="4"/>
                <c:pt idx="0">
                  <c:v>0.63636363636363635</c:v>
                </c:pt>
                <c:pt idx="1">
                  <c:v>0.18181818181818182</c:v>
                </c:pt>
                <c:pt idx="2">
                  <c:v>9.0909090909090912E-2</c:v>
                </c:pt>
                <c:pt idx="3">
                  <c:v>9.0909090909090912E-2</c:v>
                </c:pt>
              </c:numCache>
            </c:numRef>
          </c:val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239053056"/>
        <c:axId val="239054848"/>
      </c:barChart>
      <c:catAx>
        <c:axId val="2390530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239054848"/>
        <c:crosses val="autoZero"/>
        <c:auto val="1"/>
        <c:lblAlgn val="ctr"/>
        <c:lblOffset val="100"/>
        <c:noMultiLvlLbl val="0"/>
      </c:catAx>
      <c:valAx>
        <c:axId val="239054848"/>
        <c:scaling>
          <c:orientation val="minMax"/>
        </c:scaling>
        <c:delete val="0"/>
        <c:axPos val="l"/>
        <c:majorGridlines/>
        <c:numFmt formatCode="0.00%" sourceLinked="1"/>
        <c:majorTickMark val="out"/>
        <c:minorTickMark val="none"/>
        <c:tickLblPos val="nextTo"/>
        <c:crossAx val="239053056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ru-RU"/>
              <a:t>7. Испытываете ли Вы необходимость в общении с куратором и по каким вопросам?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cat>
            <c:strRef>
              <c:f>'35.03.03 - Агрохимия '!$A$23:$A$28</c:f>
              <c:strCache>
                <c:ptCount val="6"/>
                <c:pt idx="0">
                  <c:v>Разрешение проблем, возникающих во время учебного процесса</c:v>
                </c:pt>
                <c:pt idx="1">
                  <c:v>Подготовка к сессии</c:v>
                </c:pt>
                <c:pt idx="2">
                  <c:v>Организация мероприятия во внеучебное время</c:v>
                </c:pt>
                <c:pt idx="3">
                  <c:v>Оказание материальной и моральной поддержки</c:v>
                </c:pt>
                <c:pt idx="4">
                  <c:v>Работа с литературой и поиск необходимой информации</c:v>
                </c:pt>
                <c:pt idx="5">
                  <c:v>Не испытываю</c:v>
                </c:pt>
              </c:strCache>
            </c:strRef>
          </c:cat>
          <c:val>
            <c:numRef>
              <c:f>'35.03.03 - Агрохимия '!$C$23:$C$28</c:f>
              <c:numCache>
                <c:formatCode>0.00%</c:formatCode>
                <c:ptCount val="6"/>
                <c:pt idx="0">
                  <c:v>0.81818181818181823</c:v>
                </c:pt>
                <c:pt idx="1">
                  <c:v>0.45454545454545453</c:v>
                </c:pt>
                <c:pt idx="2">
                  <c:v>0.18181818181818182</c:v>
                </c:pt>
                <c:pt idx="3">
                  <c:v>0.27272727272727271</c:v>
                </c:pt>
                <c:pt idx="4">
                  <c:v>0.27272727272727271</c:v>
                </c:pt>
                <c:pt idx="5">
                  <c:v>9.0909090909090912E-2</c:v>
                </c:pt>
              </c:numCache>
            </c:numRef>
          </c:val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239284608"/>
        <c:axId val="239286144"/>
      </c:barChart>
      <c:catAx>
        <c:axId val="239284608"/>
        <c:scaling>
          <c:orientation val="minMax"/>
        </c:scaling>
        <c:delete val="0"/>
        <c:axPos val="b"/>
        <c:majorTickMark val="out"/>
        <c:minorTickMark val="none"/>
        <c:tickLblPos val="nextTo"/>
        <c:crossAx val="239286144"/>
        <c:crosses val="autoZero"/>
        <c:auto val="1"/>
        <c:lblAlgn val="ctr"/>
        <c:lblOffset val="100"/>
        <c:noMultiLvlLbl val="0"/>
      </c:catAx>
      <c:valAx>
        <c:axId val="239286144"/>
        <c:scaling>
          <c:orientation val="minMax"/>
        </c:scaling>
        <c:delete val="0"/>
        <c:axPos val="l"/>
        <c:majorGridlines/>
        <c:numFmt formatCode="0.00%" sourceLinked="1"/>
        <c:majorTickMark val="out"/>
        <c:minorTickMark val="none"/>
        <c:tickLblPos val="nextTo"/>
        <c:crossAx val="239284608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ru-RU"/>
              <a:t>10. Посещает ли куратор общежитие, где живут студенты группы?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cat>
            <c:strRef>
              <c:f>'35.03.03 - Агрохимия '!$A$35:$A$36</c:f>
              <c:strCache>
                <c:ptCount val="2"/>
                <c:pt idx="0">
                  <c:v>Да</c:v>
                </c:pt>
                <c:pt idx="1">
                  <c:v>Не проживаю в общежитии</c:v>
                </c:pt>
              </c:strCache>
            </c:strRef>
          </c:cat>
          <c:val>
            <c:numRef>
              <c:f>'35.03.03 - Агрохимия '!$C$35:$C$36</c:f>
              <c:numCache>
                <c:formatCode>0.00%</c:formatCode>
                <c:ptCount val="2"/>
                <c:pt idx="0">
                  <c:v>0.72727272727272729</c:v>
                </c:pt>
                <c:pt idx="1">
                  <c:v>0.27272727272727271</c:v>
                </c:pt>
              </c:numCache>
            </c:numRef>
          </c:val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239319296"/>
        <c:axId val="239325184"/>
      </c:barChart>
      <c:catAx>
        <c:axId val="239319296"/>
        <c:scaling>
          <c:orientation val="minMax"/>
        </c:scaling>
        <c:delete val="0"/>
        <c:axPos val="b"/>
        <c:majorTickMark val="out"/>
        <c:minorTickMark val="none"/>
        <c:tickLblPos val="nextTo"/>
        <c:crossAx val="239325184"/>
        <c:crosses val="autoZero"/>
        <c:auto val="1"/>
        <c:lblAlgn val="ctr"/>
        <c:lblOffset val="100"/>
        <c:noMultiLvlLbl val="0"/>
      </c:catAx>
      <c:valAx>
        <c:axId val="239325184"/>
        <c:scaling>
          <c:orientation val="minMax"/>
        </c:scaling>
        <c:delete val="0"/>
        <c:axPos val="l"/>
        <c:majorGridlines/>
        <c:numFmt formatCode="0.00%" sourceLinked="1"/>
        <c:majorTickMark val="out"/>
        <c:minorTickMark val="none"/>
        <c:tickLblPos val="nextTo"/>
        <c:crossAx val="239319296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ru-RU"/>
              <a:t>13. Устраивает ли Вас работа куратора?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cat>
            <c:strRef>
              <c:f>'35.03.03 - Агрохимия '!$A$44:$A$45</c:f>
              <c:strCache>
                <c:ptCount val="2"/>
                <c:pt idx="0">
                  <c:v>Полностью устраивает</c:v>
                </c:pt>
                <c:pt idx="1">
                  <c:v>В целом устраивает, но можно больше уделять внимание нашей группе</c:v>
                </c:pt>
              </c:strCache>
            </c:strRef>
          </c:cat>
          <c:val>
            <c:numRef>
              <c:f>'35.03.03 - Агрохимия '!$C$44:$C$45</c:f>
              <c:numCache>
                <c:formatCode>0.00%</c:formatCode>
                <c:ptCount val="2"/>
                <c:pt idx="0">
                  <c:v>0.81818181818181823</c:v>
                </c:pt>
                <c:pt idx="1">
                  <c:v>0.18181818181818182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39332736"/>
        <c:axId val="239469696"/>
      </c:barChart>
      <c:catAx>
        <c:axId val="239332736"/>
        <c:scaling>
          <c:orientation val="minMax"/>
        </c:scaling>
        <c:delete val="0"/>
        <c:axPos val="b"/>
        <c:majorTickMark val="out"/>
        <c:minorTickMark val="none"/>
        <c:tickLblPos val="nextTo"/>
        <c:crossAx val="239469696"/>
        <c:crosses val="autoZero"/>
        <c:auto val="1"/>
        <c:lblAlgn val="ctr"/>
        <c:lblOffset val="100"/>
        <c:noMultiLvlLbl val="0"/>
      </c:catAx>
      <c:valAx>
        <c:axId val="239469696"/>
        <c:scaling>
          <c:orientation val="minMax"/>
        </c:scaling>
        <c:delete val="0"/>
        <c:axPos val="l"/>
        <c:majorGridlines/>
        <c:numFmt formatCode="0.00%" sourceLinked="1"/>
        <c:majorTickMark val="out"/>
        <c:minorTickMark val="none"/>
        <c:tickLblPos val="nextTo"/>
        <c:crossAx val="239332736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ru-RU"/>
              <a:t>5. Оцените по 10-бальной шкале степень вовлечения куратором Вас во внеучебную деятельность (культурно-массовые, спортивные мероприятия, научные 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cat>
            <c:numRef>
              <c:f>'35.03.04 - Агрономия'!$A$14:$A$18</c:f>
              <c:numCache>
                <c:formatCode>General</c:formatCode>
                <c:ptCount val="5"/>
                <c:pt idx="0">
                  <c:v>10</c:v>
                </c:pt>
                <c:pt idx="1">
                  <c:v>9</c:v>
                </c:pt>
                <c:pt idx="2">
                  <c:v>7</c:v>
                </c:pt>
                <c:pt idx="3">
                  <c:v>5</c:v>
                </c:pt>
                <c:pt idx="4">
                  <c:v>2</c:v>
                </c:pt>
              </c:numCache>
            </c:numRef>
          </c:cat>
          <c:val>
            <c:numRef>
              <c:f>'35.03.04 - Агрономия'!$C$14:$C$18</c:f>
              <c:numCache>
                <c:formatCode>0.00%</c:formatCode>
                <c:ptCount val="5"/>
                <c:pt idx="0">
                  <c:v>0.6</c:v>
                </c:pt>
                <c:pt idx="1">
                  <c:v>0.15</c:v>
                </c:pt>
                <c:pt idx="2">
                  <c:v>0.05</c:v>
                </c:pt>
                <c:pt idx="3">
                  <c:v>0.1</c:v>
                </c:pt>
                <c:pt idx="4">
                  <c:v>0.1</c:v>
                </c:pt>
              </c:numCache>
            </c:numRef>
          </c:val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239531904"/>
        <c:axId val="239533440"/>
      </c:barChart>
      <c:catAx>
        <c:axId val="2395319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239533440"/>
        <c:crosses val="autoZero"/>
        <c:auto val="1"/>
        <c:lblAlgn val="ctr"/>
        <c:lblOffset val="100"/>
        <c:noMultiLvlLbl val="0"/>
      </c:catAx>
      <c:valAx>
        <c:axId val="239533440"/>
        <c:scaling>
          <c:orientation val="minMax"/>
        </c:scaling>
        <c:delete val="0"/>
        <c:axPos val="l"/>
        <c:majorGridlines/>
        <c:numFmt formatCode="0.00%" sourceLinked="1"/>
        <c:majorTickMark val="out"/>
        <c:minorTickMark val="none"/>
        <c:tickLblPos val="nextTo"/>
        <c:crossAx val="239531904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ru-RU"/>
              <a:t>7. Испытываете ли Вы необходимость в общении с куратором и по каким вопросам?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cat>
            <c:strRef>
              <c:f>'35.03.04 - Агрономия'!$A$24:$A$30</c:f>
              <c:strCache>
                <c:ptCount val="7"/>
                <c:pt idx="0">
                  <c:v>Разрешение проблем, возникающих во время учебного процесса</c:v>
                </c:pt>
                <c:pt idx="1">
                  <c:v>Подготовка к сессии</c:v>
                </c:pt>
                <c:pt idx="2">
                  <c:v>Организация мероприятия во внеучебное время</c:v>
                </c:pt>
                <c:pt idx="3">
                  <c:v>Участие в научных конференциях, олимпиадах и т.д.</c:v>
                </c:pt>
                <c:pt idx="4">
                  <c:v>Не испытываю</c:v>
                </c:pt>
                <c:pt idx="5">
                  <c:v>Жилищно-бытовые условия</c:v>
                </c:pt>
                <c:pt idx="6">
                  <c:v>Работа с литературой и поиск необходимой информации</c:v>
                </c:pt>
              </c:strCache>
            </c:strRef>
          </c:cat>
          <c:val>
            <c:numRef>
              <c:f>'35.03.04 - Агрономия'!$C$24:$C$30</c:f>
              <c:numCache>
                <c:formatCode>0.00%</c:formatCode>
                <c:ptCount val="7"/>
                <c:pt idx="0">
                  <c:v>0.65</c:v>
                </c:pt>
                <c:pt idx="1">
                  <c:v>0.25</c:v>
                </c:pt>
                <c:pt idx="2">
                  <c:v>0.05</c:v>
                </c:pt>
                <c:pt idx="3">
                  <c:v>0.1</c:v>
                </c:pt>
                <c:pt idx="4">
                  <c:v>0.25</c:v>
                </c:pt>
                <c:pt idx="5">
                  <c:v>0.05</c:v>
                </c:pt>
                <c:pt idx="6">
                  <c:v>0.05</c:v>
                </c:pt>
              </c:numCache>
            </c:numRef>
          </c:val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239566848"/>
        <c:axId val="239568384"/>
      </c:barChart>
      <c:catAx>
        <c:axId val="239566848"/>
        <c:scaling>
          <c:orientation val="minMax"/>
        </c:scaling>
        <c:delete val="0"/>
        <c:axPos val="b"/>
        <c:majorTickMark val="out"/>
        <c:minorTickMark val="none"/>
        <c:tickLblPos val="nextTo"/>
        <c:crossAx val="239568384"/>
        <c:crosses val="autoZero"/>
        <c:auto val="1"/>
        <c:lblAlgn val="ctr"/>
        <c:lblOffset val="100"/>
        <c:noMultiLvlLbl val="0"/>
      </c:catAx>
      <c:valAx>
        <c:axId val="239568384"/>
        <c:scaling>
          <c:orientation val="minMax"/>
        </c:scaling>
        <c:delete val="0"/>
        <c:axPos val="l"/>
        <c:majorGridlines/>
        <c:numFmt formatCode="0.00%" sourceLinked="1"/>
        <c:majorTickMark val="out"/>
        <c:minorTickMark val="none"/>
        <c:tickLblPos val="nextTo"/>
        <c:crossAx val="239566848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ru-RU"/>
              <a:t>8. Знакомил ли Вас куратор с организацией учебно-восспитательного процесса в вузе, с Законом об образовании, Правилами внутреннего распорядка университета, 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cat>
            <c:strRef>
              <c:f>'35.03.04 - Агрономия'!$A$32:$A$33</c:f>
              <c:strCache>
                <c:ptCount val="2"/>
                <c:pt idx="0">
                  <c:v>Да</c:v>
                </c:pt>
                <c:pt idx="1">
                  <c:v>Нет</c:v>
                </c:pt>
              </c:strCache>
            </c:strRef>
          </c:cat>
          <c:val>
            <c:numRef>
              <c:f>'35.03.04 - Агрономия'!$C$32:$C$33</c:f>
              <c:numCache>
                <c:formatCode>0.00%</c:formatCode>
                <c:ptCount val="2"/>
                <c:pt idx="0">
                  <c:v>0.85</c:v>
                </c:pt>
                <c:pt idx="1">
                  <c:v>0.15</c:v>
                </c:pt>
              </c:numCache>
            </c:numRef>
          </c:val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239585536"/>
        <c:axId val="239677440"/>
      </c:barChart>
      <c:catAx>
        <c:axId val="239585536"/>
        <c:scaling>
          <c:orientation val="minMax"/>
        </c:scaling>
        <c:delete val="0"/>
        <c:axPos val="b"/>
        <c:majorTickMark val="out"/>
        <c:minorTickMark val="none"/>
        <c:tickLblPos val="nextTo"/>
        <c:crossAx val="239677440"/>
        <c:crosses val="autoZero"/>
        <c:auto val="1"/>
        <c:lblAlgn val="ctr"/>
        <c:lblOffset val="100"/>
        <c:noMultiLvlLbl val="0"/>
      </c:catAx>
      <c:valAx>
        <c:axId val="239677440"/>
        <c:scaling>
          <c:orientation val="minMax"/>
        </c:scaling>
        <c:delete val="0"/>
        <c:axPos val="l"/>
        <c:majorGridlines/>
        <c:numFmt formatCode="0.00%" sourceLinked="1"/>
        <c:majorTickMark val="out"/>
        <c:minorTickMark val="none"/>
        <c:tickLblPos val="nextTo"/>
        <c:crossAx val="239585536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ru-RU"/>
              <a:t>10. Посещает ли куратор общежитие, где живут студенты группы?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14658573928258967"/>
          <c:y val="0.3890164771070283"/>
          <c:w val="0.82841426071741031"/>
          <c:h val="0.48574438611840187"/>
        </c:manualLayout>
      </c:layout>
      <c:barChart>
        <c:barDir val="col"/>
        <c:grouping val="clustered"/>
        <c:varyColors val="0"/>
        <c:ser>
          <c:idx val="0"/>
          <c:order val="0"/>
          <c:invertIfNegative val="0"/>
          <c:cat>
            <c:strRef>
              <c:f>'35.03.04 - Агрономия'!$A$38:$A$39</c:f>
              <c:strCache>
                <c:ptCount val="2"/>
                <c:pt idx="0">
                  <c:v>Да</c:v>
                </c:pt>
                <c:pt idx="1">
                  <c:v>Не проживаю в общежитии</c:v>
                </c:pt>
              </c:strCache>
            </c:strRef>
          </c:cat>
          <c:val>
            <c:numRef>
              <c:f>'35.03.04 - Агрономия'!$C$38:$C$39</c:f>
              <c:numCache>
                <c:formatCode>0.00%</c:formatCode>
                <c:ptCount val="2"/>
                <c:pt idx="0">
                  <c:v>0.8</c:v>
                </c:pt>
                <c:pt idx="1">
                  <c:v>0.2</c:v>
                </c:pt>
              </c:numCache>
            </c:numRef>
          </c:val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239686016"/>
        <c:axId val="239687552"/>
      </c:barChart>
      <c:catAx>
        <c:axId val="239686016"/>
        <c:scaling>
          <c:orientation val="minMax"/>
        </c:scaling>
        <c:delete val="0"/>
        <c:axPos val="b"/>
        <c:majorTickMark val="out"/>
        <c:minorTickMark val="none"/>
        <c:tickLblPos val="nextTo"/>
        <c:crossAx val="239687552"/>
        <c:crosses val="autoZero"/>
        <c:auto val="1"/>
        <c:lblAlgn val="ctr"/>
        <c:lblOffset val="100"/>
        <c:noMultiLvlLbl val="0"/>
      </c:catAx>
      <c:valAx>
        <c:axId val="239687552"/>
        <c:scaling>
          <c:orientation val="minMax"/>
        </c:scaling>
        <c:delete val="0"/>
        <c:axPos val="l"/>
        <c:majorGridlines/>
        <c:numFmt formatCode="0.00%" sourceLinked="1"/>
        <c:majorTickMark val="out"/>
        <c:minorTickMark val="none"/>
        <c:tickLblPos val="nextTo"/>
        <c:crossAx val="239686016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ru-RU"/>
              <a:t>13. Устраивает ли Вас работа куратора?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cat>
            <c:strRef>
              <c:f>'35.03.04 - Агрономия'!$A$47:$A$48</c:f>
              <c:strCache>
                <c:ptCount val="2"/>
                <c:pt idx="0">
                  <c:v>Полностью устраивает</c:v>
                </c:pt>
                <c:pt idx="1">
                  <c:v>В целом устраивает, но можно больше уделять внимание нашей группе</c:v>
                </c:pt>
              </c:strCache>
            </c:strRef>
          </c:cat>
          <c:val>
            <c:numRef>
              <c:f>'35.03.04 - Агрономия'!$C$47:$C$48</c:f>
              <c:numCache>
                <c:formatCode>0.00%</c:formatCode>
                <c:ptCount val="2"/>
                <c:pt idx="0">
                  <c:v>0.95</c:v>
                </c:pt>
                <c:pt idx="1">
                  <c:v>0.05</c:v>
                </c:pt>
              </c:numCache>
            </c:numRef>
          </c:val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239728896"/>
        <c:axId val="239730688"/>
      </c:barChart>
      <c:catAx>
        <c:axId val="239728896"/>
        <c:scaling>
          <c:orientation val="minMax"/>
        </c:scaling>
        <c:delete val="0"/>
        <c:axPos val="b"/>
        <c:majorTickMark val="out"/>
        <c:minorTickMark val="none"/>
        <c:tickLblPos val="nextTo"/>
        <c:crossAx val="239730688"/>
        <c:crosses val="autoZero"/>
        <c:auto val="1"/>
        <c:lblAlgn val="ctr"/>
        <c:lblOffset val="100"/>
        <c:noMultiLvlLbl val="0"/>
      </c:catAx>
      <c:valAx>
        <c:axId val="239730688"/>
        <c:scaling>
          <c:orientation val="minMax"/>
        </c:scaling>
        <c:delete val="0"/>
        <c:axPos val="l"/>
        <c:majorGridlines/>
        <c:numFmt formatCode="0.00%" sourceLinked="1"/>
        <c:majorTickMark val="out"/>
        <c:minorTickMark val="none"/>
        <c:tickLblPos val="nextTo"/>
        <c:crossAx val="239728896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ru-RU"/>
              <a:t>5. Оцените по 10-бальной шкале степень вовлечения куратором Вас во внеучебную деятельность (культурно-массовые, спортивные мероприятия, научные </a:t>
            </a:r>
          </a:p>
        </c:rich>
      </c:tx>
      <c:layout>
        <c:manualLayout>
          <c:xMode val="edge"/>
          <c:yMode val="edge"/>
          <c:x val="6.7291776027996519E-2"/>
          <c:y val="1.8518518518518517E-2"/>
        </c:manualLayout>
      </c:layout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cat>
            <c:numRef>
              <c:f>'35.03.08 - Водные биоресурсы и '!$A$16:$A$20</c:f>
              <c:numCache>
                <c:formatCode>General</c:formatCode>
                <c:ptCount val="5"/>
                <c:pt idx="0">
                  <c:v>5</c:v>
                </c:pt>
                <c:pt idx="1">
                  <c:v>7</c:v>
                </c:pt>
                <c:pt idx="2">
                  <c:v>10</c:v>
                </c:pt>
                <c:pt idx="3">
                  <c:v>6</c:v>
                </c:pt>
                <c:pt idx="4">
                  <c:v>3</c:v>
                </c:pt>
              </c:numCache>
            </c:numRef>
          </c:cat>
          <c:val>
            <c:numRef>
              <c:f>'35.03.08 - Водные биоресурсы и '!$C$16:$C$20</c:f>
              <c:numCache>
                <c:formatCode>0.00%</c:formatCode>
                <c:ptCount val="5"/>
                <c:pt idx="0">
                  <c:v>9.0909090909090912E-2</c:v>
                </c:pt>
                <c:pt idx="1">
                  <c:v>0.27272727272727271</c:v>
                </c:pt>
                <c:pt idx="2">
                  <c:v>0.36363636363636365</c:v>
                </c:pt>
                <c:pt idx="3">
                  <c:v>9.0909090909090912E-2</c:v>
                </c:pt>
                <c:pt idx="4">
                  <c:v>0.18181818181818182</c:v>
                </c:pt>
              </c:numCache>
            </c:numRef>
          </c:val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239866624"/>
        <c:axId val="239868160"/>
      </c:barChart>
      <c:catAx>
        <c:axId val="2398666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239868160"/>
        <c:crosses val="autoZero"/>
        <c:auto val="1"/>
        <c:lblAlgn val="ctr"/>
        <c:lblOffset val="100"/>
        <c:noMultiLvlLbl val="0"/>
      </c:catAx>
      <c:valAx>
        <c:axId val="239868160"/>
        <c:scaling>
          <c:orientation val="minMax"/>
        </c:scaling>
        <c:delete val="0"/>
        <c:axPos val="l"/>
        <c:majorGridlines/>
        <c:numFmt formatCode="0.00%" sourceLinked="1"/>
        <c:majorTickMark val="out"/>
        <c:minorTickMark val="none"/>
        <c:tickLblPos val="nextTo"/>
        <c:crossAx val="239866624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ru-RU"/>
              <a:t>7. Испытываете ли Вы необходимость в общении с куратором и по каким вопросам?</a:t>
            </a:r>
          </a:p>
        </c:rich>
      </c:tx>
      <c:layout>
        <c:manualLayout>
          <c:xMode val="edge"/>
          <c:yMode val="edge"/>
          <c:x val="9.8138888888888887E-2"/>
          <c:y val="2.3148148148148147E-2"/>
        </c:manualLayout>
      </c:layout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cat>
            <c:strRef>
              <c:f>'35.03.08 - Водные биоресурсы и '!$A$25:$A$29</c:f>
              <c:strCache>
                <c:ptCount val="5"/>
                <c:pt idx="0">
                  <c:v>Не испытываю</c:v>
                </c:pt>
                <c:pt idx="1">
                  <c:v>Разрешение проблем, возникающих во время учебного процесса</c:v>
                </c:pt>
                <c:pt idx="2">
                  <c:v>Организация мероприятия во внеучебное время</c:v>
                </c:pt>
                <c:pt idx="3">
                  <c:v>Работа с литературой и поиск необходимой информации</c:v>
                </c:pt>
                <c:pt idx="4">
                  <c:v>Участие в научных конференциях, олимпиадах и т.д.</c:v>
                </c:pt>
              </c:strCache>
            </c:strRef>
          </c:cat>
          <c:val>
            <c:numRef>
              <c:f>'35.03.08 - Водные биоресурсы и '!$C$25:$C$29</c:f>
              <c:numCache>
                <c:formatCode>0.00%</c:formatCode>
                <c:ptCount val="5"/>
                <c:pt idx="0">
                  <c:v>0.72727272727272729</c:v>
                </c:pt>
                <c:pt idx="1">
                  <c:v>0.18181818181818182</c:v>
                </c:pt>
                <c:pt idx="2">
                  <c:v>9.0909090909090912E-2</c:v>
                </c:pt>
                <c:pt idx="3">
                  <c:v>9.0909090909090912E-2</c:v>
                </c:pt>
                <c:pt idx="4">
                  <c:v>9.0909090909090912E-2</c:v>
                </c:pt>
              </c:numCache>
            </c:numRef>
          </c:val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239901312"/>
        <c:axId val="239903104"/>
      </c:barChart>
      <c:catAx>
        <c:axId val="239901312"/>
        <c:scaling>
          <c:orientation val="minMax"/>
        </c:scaling>
        <c:delete val="0"/>
        <c:axPos val="b"/>
        <c:majorTickMark val="out"/>
        <c:minorTickMark val="none"/>
        <c:tickLblPos val="nextTo"/>
        <c:crossAx val="239903104"/>
        <c:crosses val="autoZero"/>
        <c:auto val="1"/>
        <c:lblAlgn val="ctr"/>
        <c:lblOffset val="100"/>
        <c:noMultiLvlLbl val="0"/>
      </c:catAx>
      <c:valAx>
        <c:axId val="239903104"/>
        <c:scaling>
          <c:orientation val="minMax"/>
        </c:scaling>
        <c:delete val="0"/>
        <c:axPos val="l"/>
        <c:majorGridlines/>
        <c:numFmt formatCode="0.00%" sourceLinked="1"/>
        <c:majorTickMark val="out"/>
        <c:minorTickMark val="none"/>
        <c:tickLblPos val="nextTo"/>
        <c:crossAx val="239901312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ru-RU"/>
              <a:t>8. Знакомил ли Вас куратор с организацией учебно-восспитательного процесса в вузе, с Законом об образовании, Правилами внутреннего распорядка университета, Правила оказании материальной поддержки нуждающимся студентам очной формы обучения и тд.?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cat>
            <c:strRef>
              <c:f>'35.03.08 - Водные биоресурсы и '!$A$31:$A$32</c:f>
              <c:strCache>
                <c:ptCount val="2"/>
                <c:pt idx="0">
                  <c:v>Да</c:v>
                </c:pt>
                <c:pt idx="1">
                  <c:v>Нет</c:v>
                </c:pt>
              </c:strCache>
            </c:strRef>
          </c:cat>
          <c:val>
            <c:numRef>
              <c:f>'35.03.08 - Водные биоресурсы и '!$C$31:$C$32</c:f>
              <c:numCache>
                <c:formatCode>0.00%</c:formatCode>
                <c:ptCount val="2"/>
                <c:pt idx="0">
                  <c:v>0.90909090909090906</c:v>
                </c:pt>
                <c:pt idx="1">
                  <c:v>9.0909090909090912E-2</c:v>
                </c:pt>
              </c:numCache>
            </c:numRef>
          </c:val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239997696"/>
        <c:axId val="239999232"/>
      </c:barChart>
      <c:catAx>
        <c:axId val="239997696"/>
        <c:scaling>
          <c:orientation val="minMax"/>
        </c:scaling>
        <c:delete val="0"/>
        <c:axPos val="b"/>
        <c:majorTickMark val="out"/>
        <c:minorTickMark val="none"/>
        <c:tickLblPos val="nextTo"/>
        <c:crossAx val="239999232"/>
        <c:crosses val="autoZero"/>
        <c:auto val="1"/>
        <c:lblAlgn val="ctr"/>
        <c:lblOffset val="100"/>
        <c:noMultiLvlLbl val="0"/>
      </c:catAx>
      <c:valAx>
        <c:axId val="239999232"/>
        <c:scaling>
          <c:orientation val="minMax"/>
        </c:scaling>
        <c:delete val="0"/>
        <c:axPos val="l"/>
        <c:majorGridlines/>
        <c:numFmt formatCode="0.00%" sourceLinked="1"/>
        <c:majorTickMark val="out"/>
        <c:minorTickMark val="none"/>
        <c:tickLblPos val="nextTo"/>
        <c:crossAx val="239997696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ru-RU"/>
              <a:t>10. Посещает ли куратор общежитие, где живут студенты группы?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cat>
            <c:strRef>
              <c:f>'35.03.08 - Водные биоресурсы и '!$A$37:$A$39</c:f>
              <c:strCache>
                <c:ptCount val="3"/>
                <c:pt idx="0">
                  <c:v>Не проживаю в общежитии</c:v>
                </c:pt>
                <c:pt idx="1">
                  <c:v>Нет</c:v>
                </c:pt>
                <c:pt idx="2">
                  <c:v>Да</c:v>
                </c:pt>
              </c:strCache>
            </c:strRef>
          </c:cat>
          <c:val>
            <c:numRef>
              <c:f>'35.03.08 - Водные биоресурсы и '!$C$37:$C$39</c:f>
              <c:numCache>
                <c:formatCode>0.00%</c:formatCode>
                <c:ptCount val="3"/>
                <c:pt idx="0">
                  <c:v>0.18181818181818182</c:v>
                </c:pt>
                <c:pt idx="1">
                  <c:v>0.27272727272727271</c:v>
                </c:pt>
                <c:pt idx="2">
                  <c:v>0.54545454545454541</c:v>
                </c:pt>
              </c:numCache>
            </c:numRef>
          </c:val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240020096"/>
        <c:axId val="240021888"/>
      </c:barChart>
      <c:catAx>
        <c:axId val="240020096"/>
        <c:scaling>
          <c:orientation val="minMax"/>
        </c:scaling>
        <c:delete val="0"/>
        <c:axPos val="b"/>
        <c:majorTickMark val="out"/>
        <c:minorTickMark val="none"/>
        <c:tickLblPos val="nextTo"/>
        <c:crossAx val="240021888"/>
        <c:crosses val="autoZero"/>
        <c:auto val="1"/>
        <c:lblAlgn val="ctr"/>
        <c:lblOffset val="100"/>
        <c:noMultiLvlLbl val="0"/>
      </c:catAx>
      <c:valAx>
        <c:axId val="240021888"/>
        <c:scaling>
          <c:orientation val="minMax"/>
        </c:scaling>
        <c:delete val="0"/>
        <c:axPos val="l"/>
        <c:majorGridlines/>
        <c:numFmt formatCode="0.00%" sourceLinked="1"/>
        <c:majorTickMark val="out"/>
        <c:minorTickMark val="none"/>
        <c:tickLblPos val="nextTo"/>
        <c:crossAx val="240020096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ru-RU"/>
              <a:t>13. Устраивает ли Вас работа куратора?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cat>
            <c:strRef>
              <c:f>'35.03.08 - Водные биоресурсы и '!$A$47:$A$48</c:f>
              <c:strCache>
                <c:ptCount val="2"/>
                <c:pt idx="0">
                  <c:v>Полностью устраивает</c:v>
                </c:pt>
                <c:pt idx="1">
                  <c:v>В целом устраивает, но можно больше уделять внимание нашей группе</c:v>
                </c:pt>
              </c:strCache>
            </c:strRef>
          </c:cat>
          <c:val>
            <c:numRef>
              <c:f>'35.03.08 - Водные биоресурсы и '!$C$47:$C$48</c:f>
              <c:numCache>
                <c:formatCode>0.00%</c:formatCode>
                <c:ptCount val="2"/>
                <c:pt idx="0">
                  <c:v>0.63636363636363635</c:v>
                </c:pt>
                <c:pt idx="1">
                  <c:v>0.36363636363636365</c:v>
                </c:pt>
              </c:numCache>
            </c:numRef>
          </c:val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240055040"/>
        <c:axId val="240056576"/>
      </c:barChart>
      <c:catAx>
        <c:axId val="240055040"/>
        <c:scaling>
          <c:orientation val="minMax"/>
        </c:scaling>
        <c:delete val="0"/>
        <c:axPos val="b"/>
        <c:majorTickMark val="out"/>
        <c:minorTickMark val="none"/>
        <c:tickLblPos val="nextTo"/>
        <c:crossAx val="240056576"/>
        <c:crosses val="autoZero"/>
        <c:auto val="1"/>
        <c:lblAlgn val="ctr"/>
        <c:lblOffset val="100"/>
        <c:noMultiLvlLbl val="0"/>
      </c:catAx>
      <c:valAx>
        <c:axId val="240056576"/>
        <c:scaling>
          <c:orientation val="minMax"/>
        </c:scaling>
        <c:delete val="0"/>
        <c:axPos val="l"/>
        <c:majorGridlines/>
        <c:numFmt formatCode="0.00%" sourceLinked="1"/>
        <c:majorTickMark val="out"/>
        <c:minorTickMark val="none"/>
        <c:tickLblPos val="nextTo"/>
        <c:crossAx val="240055040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ru-RU"/>
              <a:t>5. Оцените по 10-бальной шкале степень вовлечения куратором Вас во внеучебную деятельность (культурно-массовые, спортивные мероприятия, научные 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cat>
            <c:numRef>
              <c:f>'35.03.10 - Ландшафтная архитект'!$A$15:$A$21</c:f>
              <c:numCache>
                <c:formatCode>General</c:formatCode>
                <c:ptCount val="7"/>
                <c:pt idx="0">
                  <c:v>9</c:v>
                </c:pt>
                <c:pt idx="1">
                  <c:v>10</c:v>
                </c:pt>
                <c:pt idx="2">
                  <c:v>8</c:v>
                </c:pt>
                <c:pt idx="3">
                  <c:v>4</c:v>
                </c:pt>
                <c:pt idx="4">
                  <c:v>7</c:v>
                </c:pt>
                <c:pt idx="5">
                  <c:v>3</c:v>
                </c:pt>
                <c:pt idx="6">
                  <c:v>6</c:v>
                </c:pt>
              </c:numCache>
            </c:numRef>
          </c:cat>
          <c:val>
            <c:numRef>
              <c:f>'35.03.10 - Ландшафтная архитект'!$C$15:$C$21</c:f>
              <c:numCache>
                <c:formatCode>0.00%</c:formatCode>
                <c:ptCount val="7"/>
                <c:pt idx="0">
                  <c:v>0.08</c:v>
                </c:pt>
                <c:pt idx="1">
                  <c:v>0.56000000000000005</c:v>
                </c:pt>
                <c:pt idx="2">
                  <c:v>0.2</c:v>
                </c:pt>
                <c:pt idx="3">
                  <c:v>0.04</c:v>
                </c:pt>
                <c:pt idx="4">
                  <c:v>0.04</c:v>
                </c:pt>
                <c:pt idx="5">
                  <c:v>0.04</c:v>
                </c:pt>
                <c:pt idx="6">
                  <c:v>0.04</c:v>
                </c:pt>
              </c:numCache>
            </c:numRef>
          </c:val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240249856"/>
        <c:axId val="240288512"/>
      </c:barChart>
      <c:catAx>
        <c:axId val="2402498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240288512"/>
        <c:crosses val="autoZero"/>
        <c:auto val="1"/>
        <c:lblAlgn val="ctr"/>
        <c:lblOffset val="100"/>
        <c:noMultiLvlLbl val="0"/>
      </c:catAx>
      <c:valAx>
        <c:axId val="240288512"/>
        <c:scaling>
          <c:orientation val="minMax"/>
        </c:scaling>
        <c:delete val="0"/>
        <c:axPos val="l"/>
        <c:majorGridlines/>
        <c:numFmt formatCode="0.00%" sourceLinked="1"/>
        <c:majorTickMark val="out"/>
        <c:minorTickMark val="none"/>
        <c:tickLblPos val="nextTo"/>
        <c:crossAx val="240249856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ru-RU"/>
              <a:t>7. Испытываете ли Вы необходимость в общении с куратором и по каким вопросам?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cat>
            <c:strRef>
              <c:f>'35.03.10 - Ландшафтная архитект'!$A$27:$A$33</c:f>
              <c:strCache>
                <c:ptCount val="7"/>
                <c:pt idx="0">
                  <c:v>Разрешение проблем, возникающих во время учебного процесса</c:v>
                </c:pt>
                <c:pt idx="1">
                  <c:v>Подготовка к сессии</c:v>
                </c:pt>
                <c:pt idx="2">
                  <c:v>Участие в научных конференциях, олимпиадах и т.д.</c:v>
                </c:pt>
                <c:pt idx="3">
                  <c:v>Оказание материальной и моральной поддержки</c:v>
                </c:pt>
                <c:pt idx="4">
                  <c:v>Не испытываю</c:v>
                </c:pt>
                <c:pt idx="5">
                  <c:v>Организация мероприятия во внеучебное время</c:v>
                </c:pt>
                <c:pt idx="6">
                  <c:v>Работа с литературой и поиск необходимой информации</c:v>
                </c:pt>
              </c:strCache>
            </c:strRef>
          </c:cat>
          <c:val>
            <c:numRef>
              <c:f>'35.03.10 - Ландшафтная архитект'!$C$27:$C$33</c:f>
              <c:numCache>
                <c:formatCode>0.00%</c:formatCode>
                <c:ptCount val="7"/>
                <c:pt idx="0">
                  <c:v>0.68</c:v>
                </c:pt>
                <c:pt idx="1">
                  <c:v>0.2</c:v>
                </c:pt>
                <c:pt idx="2">
                  <c:v>0.08</c:v>
                </c:pt>
                <c:pt idx="3">
                  <c:v>0.08</c:v>
                </c:pt>
                <c:pt idx="4">
                  <c:v>0.16</c:v>
                </c:pt>
                <c:pt idx="5">
                  <c:v>0.08</c:v>
                </c:pt>
                <c:pt idx="6">
                  <c:v>0.12</c:v>
                </c:pt>
              </c:numCache>
            </c:numRef>
          </c:val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240309376"/>
        <c:axId val="240310912"/>
      </c:barChart>
      <c:catAx>
        <c:axId val="240309376"/>
        <c:scaling>
          <c:orientation val="minMax"/>
        </c:scaling>
        <c:delete val="0"/>
        <c:axPos val="b"/>
        <c:majorTickMark val="out"/>
        <c:minorTickMark val="none"/>
        <c:tickLblPos val="nextTo"/>
        <c:crossAx val="240310912"/>
        <c:crosses val="autoZero"/>
        <c:auto val="1"/>
        <c:lblAlgn val="ctr"/>
        <c:lblOffset val="100"/>
        <c:noMultiLvlLbl val="0"/>
      </c:catAx>
      <c:valAx>
        <c:axId val="240310912"/>
        <c:scaling>
          <c:orientation val="minMax"/>
        </c:scaling>
        <c:delete val="0"/>
        <c:axPos val="l"/>
        <c:majorGridlines/>
        <c:numFmt formatCode="0.00%" sourceLinked="1"/>
        <c:majorTickMark val="out"/>
        <c:minorTickMark val="none"/>
        <c:tickLblPos val="nextTo"/>
        <c:crossAx val="240309376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ru-RU"/>
              <a:t>10. Посещает ли куратор общежитие, где живут студенты группы?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cat>
            <c:strRef>
              <c:f>'35.03.10 - Ландшафтная архитект'!$A$40:$A$42</c:f>
              <c:strCache>
                <c:ptCount val="3"/>
                <c:pt idx="0">
                  <c:v>Да</c:v>
                </c:pt>
                <c:pt idx="1">
                  <c:v>Не проживаю в общежитии</c:v>
                </c:pt>
                <c:pt idx="2">
                  <c:v>Нет</c:v>
                </c:pt>
              </c:strCache>
            </c:strRef>
          </c:cat>
          <c:val>
            <c:numRef>
              <c:f>'35.03.10 - Ландшафтная архитект'!$C$40:$C$42</c:f>
              <c:numCache>
                <c:formatCode>0.00%</c:formatCode>
                <c:ptCount val="3"/>
                <c:pt idx="0">
                  <c:v>0.64</c:v>
                </c:pt>
                <c:pt idx="1">
                  <c:v>0.16</c:v>
                </c:pt>
                <c:pt idx="2">
                  <c:v>0.2</c:v>
                </c:pt>
              </c:numCache>
            </c:numRef>
          </c:val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240319488"/>
        <c:axId val="240325376"/>
      </c:barChart>
      <c:catAx>
        <c:axId val="240319488"/>
        <c:scaling>
          <c:orientation val="minMax"/>
        </c:scaling>
        <c:delete val="0"/>
        <c:axPos val="b"/>
        <c:majorTickMark val="out"/>
        <c:minorTickMark val="none"/>
        <c:tickLblPos val="nextTo"/>
        <c:crossAx val="240325376"/>
        <c:crosses val="autoZero"/>
        <c:auto val="1"/>
        <c:lblAlgn val="ctr"/>
        <c:lblOffset val="100"/>
        <c:noMultiLvlLbl val="0"/>
      </c:catAx>
      <c:valAx>
        <c:axId val="240325376"/>
        <c:scaling>
          <c:orientation val="minMax"/>
        </c:scaling>
        <c:delete val="0"/>
        <c:axPos val="l"/>
        <c:majorGridlines/>
        <c:numFmt formatCode="0.00%" sourceLinked="1"/>
        <c:majorTickMark val="out"/>
        <c:minorTickMark val="none"/>
        <c:tickLblPos val="nextTo"/>
        <c:crossAx val="240319488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ru-RU"/>
              <a:t>13. Устраивает ли Вас работа куратора?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cat>
            <c:strRef>
              <c:f>'35.03.10 - Ландшафтная архитект'!$A$49:$A$50</c:f>
              <c:strCache>
                <c:ptCount val="2"/>
                <c:pt idx="0">
                  <c:v>Полностью устраивает</c:v>
                </c:pt>
                <c:pt idx="1">
                  <c:v>В целом устраивает, но можно больше уделять внимание нашей группе</c:v>
                </c:pt>
              </c:strCache>
            </c:strRef>
          </c:cat>
          <c:val>
            <c:numRef>
              <c:f>'35.03.10 - Ландшафтная архитект'!$C$49:$C$50</c:f>
              <c:numCache>
                <c:formatCode>0.00%</c:formatCode>
                <c:ptCount val="2"/>
                <c:pt idx="0">
                  <c:v>0.92</c:v>
                </c:pt>
                <c:pt idx="1">
                  <c:v>0.08</c:v>
                </c:pt>
              </c:numCache>
            </c:numRef>
          </c:val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240362624"/>
        <c:axId val="240364160"/>
      </c:barChart>
      <c:catAx>
        <c:axId val="240362624"/>
        <c:scaling>
          <c:orientation val="minMax"/>
        </c:scaling>
        <c:delete val="0"/>
        <c:axPos val="b"/>
        <c:majorTickMark val="out"/>
        <c:minorTickMark val="none"/>
        <c:tickLblPos val="nextTo"/>
        <c:crossAx val="240364160"/>
        <c:crosses val="autoZero"/>
        <c:auto val="1"/>
        <c:lblAlgn val="ctr"/>
        <c:lblOffset val="100"/>
        <c:noMultiLvlLbl val="0"/>
      </c:catAx>
      <c:valAx>
        <c:axId val="240364160"/>
        <c:scaling>
          <c:orientation val="minMax"/>
        </c:scaling>
        <c:delete val="0"/>
        <c:axPos val="l"/>
        <c:majorGridlines/>
        <c:numFmt formatCode="0.00%" sourceLinked="1"/>
        <c:majorTickMark val="out"/>
        <c:minorTickMark val="none"/>
        <c:tickLblPos val="nextTo"/>
        <c:crossAx val="240362624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ru-RU"/>
              <a:t>5. Оцените по 10-бальной шкале степень вовлечения куратором Вас во внеучебную деятельность (культурно-массовые, спортивные мероприятия, научные 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cat>
            <c:numRef>
              <c:f>'36.03.01 - Вет.эеспертиза очная'!$A$18:$A$27</c:f>
              <c:numCache>
                <c:formatCode>General</c:formatCode>
                <c:ptCount val="10"/>
                <c:pt idx="0">
                  <c:v>10</c:v>
                </c:pt>
                <c:pt idx="1">
                  <c:v>2</c:v>
                </c:pt>
                <c:pt idx="2">
                  <c:v>1</c:v>
                </c:pt>
                <c:pt idx="3">
                  <c:v>5</c:v>
                </c:pt>
                <c:pt idx="4">
                  <c:v>7</c:v>
                </c:pt>
                <c:pt idx="5">
                  <c:v>8</c:v>
                </c:pt>
                <c:pt idx="6">
                  <c:v>3</c:v>
                </c:pt>
                <c:pt idx="7">
                  <c:v>9</c:v>
                </c:pt>
                <c:pt idx="8">
                  <c:v>0</c:v>
                </c:pt>
                <c:pt idx="9">
                  <c:v>6</c:v>
                </c:pt>
              </c:numCache>
            </c:numRef>
          </c:cat>
          <c:val>
            <c:numRef>
              <c:f>'36.03.01 - Вет.эеспертиза очная'!$C$18:$C$27</c:f>
              <c:numCache>
                <c:formatCode>0.00%</c:formatCode>
                <c:ptCount val="10"/>
                <c:pt idx="0">
                  <c:v>0.35897435897435898</c:v>
                </c:pt>
                <c:pt idx="1">
                  <c:v>0.10256410256410256</c:v>
                </c:pt>
                <c:pt idx="2">
                  <c:v>7.6923076923076927E-2</c:v>
                </c:pt>
                <c:pt idx="3">
                  <c:v>0.10256410256410256</c:v>
                </c:pt>
                <c:pt idx="4">
                  <c:v>5.128205128205128E-2</c:v>
                </c:pt>
                <c:pt idx="5">
                  <c:v>7.6923076923076927E-2</c:v>
                </c:pt>
                <c:pt idx="6">
                  <c:v>5.128205128205128E-2</c:v>
                </c:pt>
                <c:pt idx="7">
                  <c:v>0.12820512820512819</c:v>
                </c:pt>
                <c:pt idx="8">
                  <c:v>2.564102564102564E-2</c:v>
                </c:pt>
                <c:pt idx="9">
                  <c:v>2.564102564102564E-2</c:v>
                </c:pt>
              </c:numCache>
            </c:numRef>
          </c:val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240491904"/>
        <c:axId val="240501888"/>
      </c:barChart>
      <c:catAx>
        <c:axId val="2404919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240501888"/>
        <c:crosses val="autoZero"/>
        <c:auto val="1"/>
        <c:lblAlgn val="ctr"/>
        <c:lblOffset val="100"/>
        <c:noMultiLvlLbl val="0"/>
      </c:catAx>
      <c:valAx>
        <c:axId val="240501888"/>
        <c:scaling>
          <c:orientation val="minMax"/>
        </c:scaling>
        <c:delete val="0"/>
        <c:axPos val="l"/>
        <c:majorGridlines/>
        <c:numFmt formatCode="0.00%" sourceLinked="1"/>
        <c:majorTickMark val="out"/>
        <c:minorTickMark val="none"/>
        <c:tickLblPos val="nextTo"/>
        <c:crossAx val="240491904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4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ru-RU"/>
              <a:t>7. Испытываете ли Вы необходимость в общении с куратором и по каким вопросам?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cat>
            <c:strRef>
              <c:f>('36.03.01 - Вет.эеспертиза очная'!$A$33:$A$38,'36.03.01 - Вет.эеспертиза очная'!$A$40:$A$41)</c:f>
              <c:strCache>
                <c:ptCount val="8"/>
                <c:pt idx="0">
                  <c:v>Разрешение проблем, возникающих во время учебного процесса</c:v>
                </c:pt>
                <c:pt idx="1">
                  <c:v>Не испытываю</c:v>
                </c:pt>
                <c:pt idx="2">
                  <c:v>Участие в научных конференциях, олимпиадах и т.д.</c:v>
                </c:pt>
                <c:pt idx="3">
                  <c:v>Подготовка к сессии</c:v>
                </c:pt>
                <c:pt idx="4">
                  <c:v>Организация мероприятия во внеучебное время</c:v>
                </c:pt>
                <c:pt idx="5">
                  <c:v>Оказание материальной и моральной поддержки</c:v>
                </c:pt>
                <c:pt idx="6">
                  <c:v>Работа с литературой и поиск необходимой информации</c:v>
                </c:pt>
                <c:pt idx="7">
                  <c:v>Жилищно-бытовые условия</c:v>
                </c:pt>
              </c:strCache>
            </c:strRef>
          </c:cat>
          <c:val>
            <c:numRef>
              <c:f>('36.03.01 - Вет.эеспертиза очная'!$C$33:$C$38,'36.03.01 - Вет.эеспертиза очная'!$C$40:$C$42)</c:f>
              <c:numCache>
                <c:formatCode>0.00%</c:formatCode>
                <c:ptCount val="9"/>
                <c:pt idx="0">
                  <c:v>0.41025641025641024</c:v>
                </c:pt>
                <c:pt idx="1">
                  <c:v>0.41025641025641024</c:v>
                </c:pt>
                <c:pt idx="2">
                  <c:v>5.128205128205128E-2</c:v>
                </c:pt>
                <c:pt idx="3">
                  <c:v>7.6923076923076927E-2</c:v>
                </c:pt>
                <c:pt idx="4">
                  <c:v>0.17948717948717949</c:v>
                </c:pt>
                <c:pt idx="5">
                  <c:v>7.6923076923076927E-2</c:v>
                </c:pt>
                <c:pt idx="6">
                  <c:v>7.6923076923076927E-2</c:v>
                </c:pt>
                <c:pt idx="7">
                  <c:v>2.564102564102564E-2</c:v>
                </c:pt>
              </c:numCache>
            </c:numRef>
          </c:val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240530944"/>
        <c:axId val="240532480"/>
      </c:barChart>
      <c:catAx>
        <c:axId val="240530944"/>
        <c:scaling>
          <c:orientation val="minMax"/>
        </c:scaling>
        <c:delete val="0"/>
        <c:axPos val="b"/>
        <c:majorTickMark val="out"/>
        <c:minorTickMark val="none"/>
        <c:tickLblPos val="nextTo"/>
        <c:crossAx val="240532480"/>
        <c:crosses val="autoZero"/>
        <c:auto val="1"/>
        <c:lblAlgn val="ctr"/>
        <c:lblOffset val="100"/>
        <c:noMultiLvlLbl val="0"/>
      </c:catAx>
      <c:valAx>
        <c:axId val="240532480"/>
        <c:scaling>
          <c:orientation val="minMax"/>
        </c:scaling>
        <c:delete val="0"/>
        <c:axPos val="l"/>
        <c:majorGridlines/>
        <c:numFmt formatCode="0.00%" sourceLinked="1"/>
        <c:majorTickMark val="out"/>
        <c:minorTickMark val="none"/>
        <c:tickLblPos val="nextTo"/>
        <c:crossAx val="240530944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4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ru-RU"/>
              <a:t>8. Знакомил ли Вас куратор с организацией учебно-восспитательного процесса в вузе, с Законом об образовании, Правилами внутреннего распорядка университета, Правила оказании материальной поддержки нуждающимся студентам очной формы обучения и тд.?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cat>
            <c:strRef>
              <c:f>'36.03.01 - Вет.эеспертиза очная'!$A$43:$A$44</c:f>
              <c:strCache>
                <c:ptCount val="2"/>
                <c:pt idx="0">
                  <c:v>Да</c:v>
                </c:pt>
                <c:pt idx="1">
                  <c:v>Нет</c:v>
                </c:pt>
              </c:strCache>
            </c:strRef>
          </c:cat>
          <c:val>
            <c:numRef>
              <c:f>'36.03.01 - Вет.эеспертиза очная'!$C$43:$C$44</c:f>
              <c:numCache>
                <c:formatCode>0.00%</c:formatCode>
                <c:ptCount val="2"/>
                <c:pt idx="0">
                  <c:v>0.82051282051282048</c:v>
                </c:pt>
                <c:pt idx="1">
                  <c:v>0.15384615384615385</c:v>
                </c:pt>
              </c:numCache>
            </c:numRef>
          </c:val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240549248"/>
        <c:axId val="240559232"/>
      </c:barChart>
      <c:catAx>
        <c:axId val="240549248"/>
        <c:scaling>
          <c:orientation val="minMax"/>
        </c:scaling>
        <c:delete val="0"/>
        <c:axPos val="b"/>
        <c:majorTickMark val="out"/>
        <c:minorTickMark val="none"/>
        <c:tickLblPos val="nextTo"/>
        <c:crossAx val="240559232"/>
        <c:crosses val="autoZero"/>
        <c:auto val="1"/>
        <c:lblAlgn val="ctr"/>
        <c:lblOffset val="100"/>
        <c:noMultiLvlLbl val="0"/>
      </c:catAx>
      <c:valAx>
        <c:axId val="240559232"/>
        <c:scaling>
          <c:orientation val="minMax"/>
        </c:scaling>
        <c:delete val="0"/>
        <c:axPos val="l"/>
        <c:majorGridlines/>
        <c:numFmt formatCode="0.00%" sourceLinked="1"/>
        <c:majorTickMark val="out"/>
        <c:minorTickMark val="none"/>
        <c:tickLblPos val="nextTo"/>
        <c:crossAx val="240549248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4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ru-RU"/>
              <a:t>10. Посещает ли куратор общежитие, где живут студенты группы?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cat>
            <c:strRef>
              <c:f>'36.03.01 - Вет.эеспертиза очная'!$A$51:$A$53</c:f>
              <c:strCache>
                <c:ptCount val="3"/>
                <c:pt idx="0">
                  <c:v>Да</c:v>
                </c:pt>
                <c:pt idx="1">
                  <c:v>Не проживаю в общежитии</c:v>
                </c:pt>
                <c:pt idx="2">
                  <c:v>Нет</c:v>
                </c:pt>
              </c:strCache>
            </c:strRef>
          </c:cat>
          <c:val>
            <c:numRef>
              <c:f>'36.03.01 - Вет.эеспертиза очная'!$C$51:$C$53</c:f>
              <c:numCache>
                <c:formatCode>0.00%</c:formatCode>
                <c:ptCount val="3"/>
                <c:pt idx="0">
                  <c:v>0.38461538461538464</c:v>
                </c:pt>
                <c:pt idx="1">
                  <c:v>0.35897435897435898</c:v>
                </c:pt>
                <c:pt idx="2">
                  <c:v>0.23076923076923078</c:v>
                </c:pt>
              </c:numCache>
            </c:numRef>
          </c:val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240612864"/>
        <c:axId val="240614400"/>
      </c:barChart>
      <c:catAx>
        <c:axId val="240612864"/>
        <c:scaling>
          <c:orientation val="minMax"/>
        </c:scaling>
        <c:delete val="0"/>
        <c:axPos val="b"/>
        <c:majorTickMark val="out"/>
        <c:minorTickMark val="none"/>
        <c:tickLblPos val="nextTo"/>
        <c:crossAx val="240614400"/>
        <c:crosses val="autoZero"/>
        <c:auto val="1"/>
        <c:lblAlgn val="ctr"/>
        <c:lblOffset val="100"/>
        <c:noMultiLvlLbl val="0"/>
      </c:catAx>
      <c:valAx>
        <c:axId val="240614400"/>
        <c:scaling>
          <c:orientation val="minMax"/>
        </c:scaling>
        <c:delete val="0"/>
        <c:axPos val="l"/>
        <c:majorGridlines/>
        <c:numFmt formatCode="0.00%" sourceLinked="1"/>
        <c:majorTickMark val="out"/>
        <c:minorTickMark val="none"/>
        <c:tickLblPos val="nextTo"/>
        <c:crossAx val="240612864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4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ru-RU"/>
              <a:t>13. Устраивает ли Вас работа куратора?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cat>
            <c:strRef>
              <c:f>'36.03.01 - Вет.эеспертиза очная'!$A$64:$A$66</c:f>
              <c:strCache>
                <c:ptCount val="3"/>
                <c:pt idx="0">
                  <c:v>Полностью устраивает</c:v>
                </c:pt>
                <c:pt idx="1">
                  <c:v>В целом устраивает, но можно больше уделять внимание нашей группе</c:v>
                </c:pt>
                <c:pt idx="2">
                  <c:v>Не устраивает</c:v>
                </c:pt>
              </c:strCache>
            </c:strRef>
          </c:cat>
          <c:val>
            <c:numRef>
              <c:f>'36.03.01 - Вет.эеспертиза очная'!$C$64:$C$66</c:f>
              <c:numCache>
                <c:formatCode>0.00%</c:formatCode>
                <c:ptCount val="3"/>
                <c:pt idx="0">
                  <c:v>0.71794871794871795</c:v>
                </c:pt>
                <c:pt idx="1">
                  <c:v>0.23076923076923078</c:v>
                </c:pt>
                <c:pt idx="2">
                  <c:v>2.564102564102564E-2</c:v>
                </c:pt>
              </c:numCache>
            </c:numRef>
          </c:val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240643456"/>
        <c:axId val="240718976"/>
      </c:barChart>
      <c:catAx>
        <c:axId val="240643456"/>
        <c:scaling>
          <c:orientation val="minMax"/>
        </c:scaling>
        <c:delete val="0"/>
        <c:axPos val="b"/>
        <c:majorTickMark val="out"/>
        <c:minorTickMark val="none"/>
        <c:tickLblPos val="nextTo"/>
        <c:crossAx val="240718976"/>
        <c:crosses val="autoZero"/>
        <c:auto val="1"/>
        <c:lblAlgn val="ctr"/>
        <c:lblOffset val="100"/>
        <c:noMultiLvlLbl val="0"/>
      </c:catAx>
      <c:valAx>
        <c:axId val="240718976"/>
        <c:scaling>
          <c:orientation val="minMax"/>
        </c:scaling>
        <c:delete val="0"/>
        <c:axPos val="l"/>
        <c:majorGridlines/>
        <c:numFmt formatCode="0.00%" sourceLinked="1"/>
        <c:majorTickMark val="out"/>
        <c:minorTickMark val="none"/>
        <c:tickLblPos val="nextTo"/>
        <c:crossAx val="240643456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4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ru-RU"/>
              <a:t>5. Оцените по 10-бальной шкале степень вовлечения куратором Вас во внеучебную деятельность (культурно-массовые, спортивные мероприятия, научные конференции и т.д.)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cat>
            <c:numRef>
              <c:f>'38.03.01 - Экономика'!$A$15:$A$21</c:f>
              <c:numCache>
                <c:formatCode>General</c:formatCode>
                <c:ptCount val="7"/>
                <c:pt idx="0">
                  <c:v>5</c:v>
                </c:pt>
                <c:pt idx="1">
                  <c:v>9</c:v>
                </c:pt>
                <c:pt idx="2">
                  <c:v>10</c:v>
                </c:pt>
                <c:pt idx="3">
                  <c:v>7</c:v>
                </c:pt>
                <c:pt idx="4">
                  <c:v>8</c:v>
                </c:pt>
                <c:pt idx="5">
                  <c:v>3</c:v>
                </c:pt>
                <c:pt idx="6">
                  <c:v>6</c:v>
                </c:pt>
              </c:numCache>
            </c:numRef>
          </c:cat>
          <c:val>
            <c:numRef>
              <c:f>'38.03.01 - Экономика'!$C$15:$C$21</c:f>
              <c:numCache>
                <c:formatCode>0.00%</c:formatCode>
                <c:ptCount val="7"/>
                <c:pt idx="0">
                  <c:v>6.25E-2</c:v>
                </c:pt>
                <c:pt idx="1">
                  <c:v>0.1875</c:v>
                </c:pt>
                <c:pt idx="2">
                  <c:v>0.4375</c:v>
                </c:pt>
                <c:pt idx="3">
                  <c:v>0.125</c:v>
                </c:pt>
                <c:pt idx="4">
                  <c:v>6.25E-2</c:v>
                </c:pt>
                <c:pt idx="5">
                  <c:v>6.25E-2</c:v>
                </c:pt>
                <c:pt idx="6">
                  <c:v>6.25E-2</c:v>
                </c:pt>
              </c:numCache>
            </c:numRef>
          </c:val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240883968"/>
        <c:axId val="240885760"/>
      </c:barChart>
      <c:catAx>
        <c:axId val="2408839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240885760"/>
        <c:crosses val="autoZero"/>
        <c:auto val="1"/>
        <c:lblAlgn val="ctr"/>
        <c:lblOffset val="100"/>
        <c:noMultiLvlLbl val="0"/>
      </c:catAx>
      <c:valAx>
        <c:axId val="240885760"/>
        <c:scaling>
          <c:orientation val="minMax"/>
        </c:scaling>
        <c:delete val="0"/>
        <c:axPos val="l"/>
        <c:majorGridlines/>
        <c:numFmt formatCode="0.00%" sourceLinked="1"/>
        <c:majorTickMark val="out"/>
        <c:minorTickMark val="none"/>
        <c:tickLblPos val="nextTo"/>
        <c:crossAx val="240883968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4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ru-RU"/>
              <a:t>7. Испытываете ли Вы необходимость в общении с куратором и по каким вопросам?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cat>
            <c:strRef>
              <c:f>'38.03.01 - Экономика'!$A$26:$A$30</c:f>
              <c:strCache>
                <c:ptCount val="5"/>
                <c:pt idx="0">
                  <c:v>Разрешение проблем, возникающих во время учебного процесса</c:v>
                </c:pt>
                <c:pt idx="1">
                  <c:v>Работа с литературой и поиск необходимой информации</c:v>
                </c:pt>
                <c:pt idx="2">
                  <c:v>Подготовка к сессии</c:v>
                </c:pt>
                <c:pt idx="3">
                  <c:v>Участие в научных конференциях, олимпиадах и т.д.</c:v>
                </c:pt>
                <c:pt idx="4">
                  <c:v>Не испытываю</c:v>
                </c:pt>
              </c:strCache>
            </c:strRef>
          </c:cat>
          <c:val>
            <c:numRef>
              <c:f>'38.03.01 - Экономика'!$C$26:$C$30</c:f>
              <c:numCache>
                <c:formatCode>0.00%</c:formatCode>
                <c:ptCount val="5"/>
                <c:pt idx="0">
                  <c:v>0.875</c:v>
                </c:pt>
                <c:pt idx="1">
                  <c:v>0.1875</c:v>
                </c:pt>
                <c:pt idx="2">
                  <c:v>0.125</c:v>
                </c:pt>
                <c:pt idx="3">
                  <c:v>0.125</c:v>
                </c:pt>
                <c:pt idx="4">
                  <c:v>6.25E-2</c:v>
                </c:pt>
              </c:numCache>
            </c:numRef>
          </c:val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240918912"/>
        <c:axId val="240920448"/>
      </c:barChart>
      <c:catAx>
        <c:axId val="240918912"/>
        <c:scaling>
          <c:orientation val="minMax"/>
        </c:scaling>
        <c:delete val="0"/>
        <c:axPos val="b"/>
        <c:majorTickMark val="out"/>
        <c:minorTickMark val="none"/>
        <c:tickLblPos val="nextTo"/>
        <c:crossAx val="240920448"/>
        <c:crosses val="autoZero"/>
        <c:auto val="1"/>
        <c:lblAlgn val="ctr"/>
        <c:lblOffset val="100"/>
        <c:noMultiLvlLbl val="0"/>
      </c:catAx>
      <c:valAx>
        <c:axId val="240920448"/>
        <c:scaling>
          <c:orientation val="minMax"/>
        </c:scaling>
        <c:delete val="0"/>
        <c:axPos val="l"/>
        <c:majorGridlines/>
        <c:numFmt formatCode="0.00%" sourceLinked="1"/>
        <c:majorTickMark val="out"/>
        <c:minorTickMark val="none"/>
        <c:tickLblPos val="nextTo"/>
        <c:crossAx val="240918912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4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ru-RU"/>
              <a:t>8. Знакомил ли Вас куратор с организацией учебно-восспитательного процесса в вузе, с Законом об образовании, Правилами внутреннего распорядка университета, 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cat>
            <c:strRef>
              <c:f>'38.03.01 - Экономика'!$A$32:$A$33</c:f>
              <c:strCache>
                <c:ptCount val="2"/>
                <c:pt idx="0">
                  <c:v>Да</c:v>
                </c:pt>
                <c:pt idx="1">
                  <c:v>Нет</c:v>
                </c:pt>
              </c:strCache>
            </c:strRef>
          </c:cat>
          <c:val>
            <c:numRef>
              <c:f>'38.03.01 - Экономика'!$C$32:$C$33</c:f>
              <c:numCache>
                <c:formatCode>0.00%</c:formatCode>
                <c:ptCount val="2"/>
                <c:pt idx="0">
                  <c:v>0.9375</c:v>
                </c:pt>
                <c:pt idx="1">
                  <c:v>6.25E-2</c:v>
                </c:pt>
              </c:numCache>
            </c:numRef>
          </c:val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240929408"/>
        <c:axId val="240947584"/>
      </c:barChart>
      <c:catAx>
        <c:axId val="240929408"/>
        <c:scaling>
          <c:orientation val="minMax"/>
        </c:scaling>
        <c:delete val="0"/>
        <c:axPos val="b"/>
        <c:majorTickMark val="out"/>
        <c:minorTickMark val="none"/>
        <c:tickLblPos val="nextTo"/>
        <c:crossAx val="240947584"/>
        <c:crosses val="autoZero"/>
        <c:auto val="1"/>
        <c:lblAlgn val="ctr"/>
        <c:lblOffset val="100"/>
        <c:noMultiLvlLbl val="0"/>
      </c:catAx>
      <c:valAx>
        <c:axId val="240947584"/>
        <c:scaling>
          <c:orientation val="minMax"/>
        </c:scaling>
        <c:delete val="0"/>
        <c:axPos val="l"/>
        <c:majorGridlines/>
        <c:numFmt formatCode="0.00%" sourceLinked="1"/>
        <c:majorTickMark val="out"/>
        <c:minorTickMark val="none"/>
        <c:tickLblPos val="nextTo"/>
        <c:crossAx val="240929408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4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ru-RU"/>
              <a:t>10. Посещает ли куратор общежитие, где живут студенты группы?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cat>
            <c:strRef>
              <c:f>'38.03.01 - Экономика'!$A$38:$A$40</c:f>
              <c:strCache>
                <c:ptCount val="3"/>
                <c:pt idx="0">
                  <c:v>Нет</c:v>
                </c:pt>
                <c:pt idx="1">
                  <c:v>Да</c:v>
                </c:pt>
                <c:pt idx="2">
                  <c:v>Не проживаю в общежитии</c:v>
                </c:pt>
              </c:strCache>
            </c:strRef>
          </c:cat>
          <c:val>
            <c:numRef>
              <c:f>'38.03.01 - Экономика'!$C$38:$C$40</c:f>
              <c:numCache>
                <c:formatCode>0.00%</c:formatCode>
                <c:ptCount val="3"/>
                <c:pt idx="0">
                  <c:v>6.25E-2</c:v>
                </c:pt>
                <c:pt idx="1">
                  <c:v>0.5625</c:v>
                </c:pt>
                <c:pt idx="2">
                  <c:v>0.375</c:v>
                </c:pt>
              </c:numCache>
            </c:numRef>
          </c:val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240997120"/>
        <c:axId val="240998656"/>
      </c:barChart>
      <c:catAx>
        <c:axId val="240997120"/>
        <c:scaling>
          <c:orientation val="minMax"/>
        </c:scaling>
        <c:delete val="0"/>
        <c:axPos val="b"/>
        <c:majorTickMark val="out"/>
        <c:minorTickMark val="none"/>
        <c:tickLblPos val="nextTo"/>
        <c:crossAx val="240998656"/>
        <c:crosses val="autoZero"/>
        <c:auto val="1"/>
        <c:lblAlgn val="ctr"/>
        <c:lblOffset val="100"/>
        <c:noMultiLvlLbl val="0"/>
      </c:catAx>
      <c:valAx>
        <c:axId val="240998656"/>
        <c:scaling>
          <c:orientation val="minMax"/>
        </c:scaling>
        <c:delete val="0"/>
        <c:axPos val="l"/>
        <c:majorGridlines/>
        <c:numFmt formatCode="0.00%" sourceLinked="1"/>
        <c:majorTickMark val="out"/>
        <c:minorTickMark val="none"/>
        <c:tickLblPos val="nextTo"/>
        <c:crossAx val="240997120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4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ru-RU"/>
              <a:t>13. Устраивает ли Вас работа куратора?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cat>
            <c:strRef>
              <c:f>'38.03.01 - Экономика'!$A$48:$A$49</c:f>
              <c:strCache>
                <c:ptCount val="2"/>
                <c:pt idx="0">
                  <c:v>Полностью устраивает</c:v>
                </c:pt>
                <c:pt idx="1">
                  <c:v>В целом устраивает, но можно больше уделять внимание нашей группе</c:v>
                </c:pt>
              </c:strCache>
            </c:strRef>
          </c:cat>
          <c:val>
            <c:numRef>
              <c:f>'38.03.01 - Экономика'!$C$48:$C$49</c:f>
              <c:numCache>
                <c:formatCode>0.00%</c:formatCode>
                <c:ptCount val="2"/>
                <c:pt idx="0">
                  <c:v>0.875</c:v>
                </c:pt>
                <c:pt idx="1">
                  <c:v>0.125</c:v>
                </c:pt>
              </c:numCache>
            </c:numRef>
          </c:val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241015424"/>
        <c:axId val="241037696"/>
      </c:barChart>
      <c:catAx>
        <c:axId val="241015424"/>
        <c:scaling>
          <c:orientation val="minMax"/>
        </c:scaling>
        <c:delete val="0"/>
        <c:axPos val="b"/>
        <c:majorTickMark val="out"/>
        <c:minorTickMark val="none"/>
        <c:tickLblPos val="nextTo"/>
        <c:crossAx val="241037696"/>
        <c:crosses val="autoZero"/>
        <c:auto val="1"/>
        <c:lblAlgn val="ctr"/>
        <c:lblOffset val="100"/>
        <c:noMultiLvlLbl val="0"/>
      </c:catAx>
      <c:valAx>
        <c:axId val="241037696"/>
        <c:scaling>
          <c:orientation val="minMax"/>
        </c:scaling>
        <c:delete val="0"/>
        <c:axPos val="l"/>
        <c:majorGridlines/>
        <c:numFmt formatCode="0.00%" sourceLinked="1"/>
        <c:majorTickMark val="out"/>
        <c:minorTickMark val="none"/>
        <c:tickLblPos val="nextTo"/>
        <c:crossAx val="241015424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4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ru-RU"/>
              <a:t>5. Оцените по 10-бальной шкале степень вовлечения куратором Вас во внеучебную деятельность (культурно-массовые, спортивные мероприятия, научные 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cat>
            <c:numRef>
              <c:f>'44.03.04 - ПО'!$A$16:$A$24</c:f>
              <c:numCache>
                <c:formatCode>General</c:formatCode>
                <c:ptCount val="9"/>
                <c:pt idx="0">
                  <c:v>8</c:v>
                </c:pt>
                <c:pt idx="1">
                  <c:v>10</c:v>
                </c:pt>
                <c:pt idx="2">
                  <c:v>2</c:v>
                </c:pt>
                <c:pt idx="3">
                  <c:v>6</c:v>
                </c:pt>
                <c:pt idx="4">
                  <c:v>0</c:v>
                </c:pt>
                <c:pt idx="5">
                  <c:v>5</c:v>
                </c:pt>
                <c:pt idx="6">
                  <c:v>4</c:v>
                </c:pt>
                <c:pt idx="7">
                  <c:v>3</c:v>
                </c:pt>
                <c:pt idx="8">
                  <c:v>1</c:v>
                </c:pt>
              </c:numCache>
            </c:numRef>
          </c:cat>
          <c:val>
            <c:numRef>
              <c:f>'44.03.04 - ПО'!$C$16:$C$24</c:f>
              <c:numCache>
                <c:formatCode>0.00%</c:formatCode>
                <c:ptCount val="9"/>
                <c:pt idx="0">
                  <c:v>9.0909090909090912E-2</c:v>
                </c:pt>
                <c:pt idx="1">
                  <c:v>9.0909090909090912E-2</c:v>
                </c:pt>
                <c:pt idx="2">
                  <c:v>9.0909090909090912E-2</c:v>
                </c:pt>
                <c:pt idx="3">
                  <c:v>9.0909090909090912E-2</c:v>
                </c:pt>
                <c:pt idx="4">
                  <c:v>9.0909090909090912E-2</c:v>
                </c:pt>
                <c:pt idx="5">
                  <c:v>0.27272727272727271</c:v>
                </c:pt>
                <c:pt idx="6">
                  <c:v>9.0909090909090912E-2</c:v>
                </c:pt>
                <c:pt idx="7">
                  <c:v>9.0909090909090912E-2</c:v>
                </c:pt>
                <c:pt idx="8">
                  <c:v>9.0909090909090912E-2</c:v>
                </c:pt>
              </c:numCache>
            </c:numRef>
          </c:val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241308800"/>
        <c:axId val="241310336"/>
      </c:barChart>
      <c:catAx>
        <c:axId val="2413088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241310336"/>
        <c:crosses val="autoZero"/>
        <c:auto val="1"/>
        <c:lblAlgn val="ctr"/>
        <c:lblOffset val="100"/>
        <c:noMultiLvlLbl val="0"/>
      </c:catAx>
      <c:valAx>
        <c:axId val="241310336"/>
        <c:scaling>
          <c:orientation val="minMax"/>
        </c:scaling>
        <c:delete val="0"/>
        <c:axPos val="l"/>
        <c:majorGridlines/>
        <c:numFmt formatCode="0.00%" sourceLinked="1"/>
        <c:majorTickMark val="out"/>
        <c:minorTickMark val="none"/>
        <c:tickLblPos val="nextTo"/>
        <c:crossAx val="241308800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5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ru-RU"/>
              <a:t>7. Испытываете ли Вы необходимость в общении с куратором и по каким вопросам?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cat>
            <c:strRef>
              <c:f>'44.03.04 - ПО'!$A$28:$A$32</c:f>
              <c:strCache>
                <c:ptCount val="5"/>
                <c:pt idx="0">
                  <c:v>Не испытываю</c:v>
                </c:pt>
                <c:pt idx="1">
                  <c:v>Разрешение проблем, возникающих во время учебного процесса</c:v>
                </c:pt>
                <c:pt idx="2">
                  <c:v>Оказание материальной и моральной поддержки</c:v>
                </c:pt>
                <c:pt idx="3">
                  <c:v>Организация мероприятия во внеучебное время</c:v>
                </c:pt>
                <c:pt idx="4">
                  <c:v>Участие в научных конференциях, олимпиадах и т.д.</c:v>
                </c:pt>
              </c:strCache>
            </c:strRef>
          </c:cat>
          <c:val>
            <c:numRef>
              <c:f>'44.03.04 - ПО'!$C$28:$C$32</c:f>
              <c:numCache>
                <c:formatCode>0.00%</c:formatCode>
                <c:ptCount val="5"/>
                <c:pt idx="0">
                  <c:v>0.72727272727272729</c:v>
                </c:pt>
                <c:pt idx="1">
                  <c:v>0.18181818181818182</c:v>
                </c:pt>
                <c:pt idx="2">
                  <c:v>0.18181818181818182</c:v>
                </c:pt>
                <c:pt idx="3">
                  <c:v>9.0909090909090912E-2</c:v>
                </c:pt>
                <c:pt idx="4">
                  <c:v>9.0909090909090912E-2</c:v>
                </c:pt>
              </c:numCache>
            </c:numRef>
          </c:val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241437696"/>
        <c:axId val="241459968"/>
      </c:barChart>
      <c:catAx>
        <c:axId val="241437696"/>
        <c:scaling>
          <c:orientation val="minMax"/>
        </c:scaling>
        <c:delete val="0"/>
        <c:axPos val="b"/>
        <c:majorTickMark val="out"/>
        <c:minorTickMark val="none"/>
        <c:tickLblPos val="nextTo"/>
        <c:crossAx val="241459968"/>
        <c:crosses val="autoZero"/>
        <c:auto val="1"/>
        <c:lblAlgn val="ctr"/>
        <c:lblOffset val="100"/>
        <c:noMultiLvlLbl val="0"/>
      </c:catAx>
      <c:valAx>
        <c:axId val="241459968"/>
        <c:scaling>
          <c:orientation val="minMax"/>
        </c:scaling>
        <c:delete val="0"/>
        <c:axPos val="l"/>
        <c:majorGridlines/>
        <c:numFmt formatCode="0.00%" sourceLinked="1"/>
        <c:majorTickMark val="out"/>
        <c:minorTickMark val="none"/>
        <c:tickLblPos val="nextTo"/>
        <c:crossAx val="241437696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5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ru-RU"/>
              <a:t>8. Знакомил ли Вас куратор с организацией учебно-восспитательного процесса в вузе, с Законом об образовании, Правилами внутреннего распорядка университета, Правила оказании материальной поддержки нуждающимся студентам очной формы обучения и тд.?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cat>
            <c:strRef>
              <c:f>'44.03.04 - ПО'!$A$34:$A$35</c:f>
              <c:strCache>
                <c:ptCount val="2"/>
                <c:pt idx="0">
                  <c:v>Да</c:v>
                </c:pt>
                <c:pt idx="1">
                  <c:v>Нет</c:v>
                </c:pt>
              </c:strCache>
            </c:strRef>
          </c:cat>
          <c:val>
            <c:numRef>
              <c:f>'44.03.04 - ПО'!$C$34:$C$35</c:f>
              <c:numCache>
                <c:formatCode>0.00%</c:formatCode>
                <c:ptCount val="2"/>
                <c:pt idx="0">
                  <c:v>0.90909090909090906</c:v>
                </c:pt>
                <c:pt idx="1">
                  <c:v>9.0909090909090912E-2</c:v>
                </c:pt>
              </c:numCache>
            </c:numRef>
          </c:val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241534080"/>
        <c:axId val="241535616"/>
      </c:barChart>
      <c:catAx>
        <c:axId val="241534080"/>
        <c:scaling>
          <c:orientation val="minMax"/>
        </c:scaling>
        <c:delete val="0"/>
        <c:axPos val="b"/>
        <c:majorTickMark val="out"/>
        <c:minorTickMark val="none"/>
        <c:tickLblPos val="nextTo"/>
        <c:crossAx val="241535616"/>
        <c:crosses val="autoZero"/>
        <c:auto val="1"/>
        <c:lblAlgn val="ctr"/>
        <c:lblOffset val="100"/>
        <c:noMultiLvlLbl val="0"/>
      </c:catAx>
      <c:valAx>
        <c:axId val="241535616"/>
        <c:scaling>
          <c:orientation val="minMax"/>
        </c:scaling>
        <c:delete val="0"/>
        <c:axPos val="l"/>
        <c:majorGridlines/>
        <c:numFmt formatCode="0.00%" sourceLinked="1"/>
        <c:majorTickMark val="out"/>
        <c:minorTickMark val="none"/>
        <c:tickLblPos val="nextTo"/>
        <c:crossAx val="241534080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5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ru-RU"/>
              <a:t>10. Посещает ли куратор общежитие, где живут студенты группы?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cat>
            <c:strRef>
              <c:f>'44.03.04 - ПО'!$A$40:$A$41</c:f>
              <c:strCache>
                <c:ptCount val="2"/>
                <c:pt idx="0">
                  <c:v>Не проживаю в общежитии</c:v>
                </c:pt>
                <c:pt idx="1">
                  <c:v>Нет</c:v>
                </c:pt>
              </c:strCache>
            </c:strRef>
          </c:cat>
          <c:val>
            <c:numRef>
              <c:f>'44.03.04 - ПО'!$C$40:$C$41</c:f>
              <c:numCache>
                <c:formatCode>0.00%</c:formatCode>
                <c:ptCount val="2"/>
                <c:pt idx="0">
                  <c:v>0.18181818181818182</c:v>
                </c:pt>
                <c:pt idx="1">
                  <c:v>0.81818181818181823</c:v>
                </c:pt>
              </c:numCache>
            </c:numRef>
          </c:val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241552384"/>
        <c:axId val="233087744"/>
      </c:barChart>
      <c:catAx>
        <c:axId val="241552384"/>
        <c:scaling>
          <c:orientation val="minMax"/>
        </c:scaling>
        <c:delete val="0"/>
        <c:axPos val="b"/>
        <c:majorTickMark val="out"/>
        <c:minorTickMark val="none"/>
        <c:tickLblPos val="nextTo"/>
        <c:crossAx val="233087744"/>
        <c:crosses val="autoZero"/>
        <c:auto val="1"/>
        <c:lblAlgn val="ctr"/>
        <c:lblOffset val="100"/>
        <c:noMultiLvlLbl val="0"/>
      </c:catAx>
      <c:valAx>
        <c:axId val="233087744"/>
        <c:scaling>
          <c:orientation val="minMax"/>
        </c:scaling>
        <c:delete val="0"/>
        <c:axPos val="l"/>
        <c:majorGridlines/>
        <c:numFmt formatCode="0.00%" sourceLinked="1"/>
        <c:majorTickMark val="out"/>
        <c:minorTickMark val="none"/>
        <c:tickLblPos val="nextTo"/>
        <c:crossAx val="241552384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5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ru-RU"/>
              <a:t>13. Устраивает ли Вас работа куратора?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cat>
            <c:strRef>
              <c:f>'44.03.04 - ПО'!$A$49:$A$51</c:f>
              <c:strCache>
                <c:ptCount val="3"/>
                <c:pt idx="0">
                  <c:v>В целом устраивает, но можно больше уделять внимание нашей группе</c:v>
                </c:pt>
                <c:pt idx="1">
                  <c:v>Полностью устраивает</c:v>
                </c:pt>
                <c:pt idx="2">
                  <c:v>Не устраивает</c:v>
                </c:pt>
              </c:strCache>
            </c:strRef>
          </c:cat>
          <c:val>
            <c:numRef>
              <c:f>'44.03.04 - ПО'!$C$49:$C$51</c:f>
              <c:numCache>
                <c:formatCode>0.00%</c:formatCode>
                <c:ptCount val="3"/>
                <c:pt idx="0">
                  <c:v>0.54545454545454541</c:v>
                </c:pt>
                <c:pt idx="1">
                  <c:v>0.18181818181818182</c:v>
                </c:pt>
                <c:pt idx="2">
                  <c:v>0.27272727272727271</c:v>
                </c:pt>
              </c:numCache>
            </c:numRef>
          </c:val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233108608"/>
        <c:axId val="233110144"/>
      </c:barChart>
      <c:catAx>
        <c:axId val="233108608"/>
        <c:scaling>
          <c:orientation val="minMax"/>
        </c:scaling>
        <c:delete val="0"/>
        <c:axPos val="b"/>
        <c:majorTickMark val="out"/>
        <c:minorTickMark val="none"/>
        <c:tickLblPos val="nextTo"/>
        <c:crossAx val="233110144"/>
        <c:crosses val="autoZero"/>
        <c:auto val="1"/>
        <c:lblAlgn val="ctr"/>
        <c:lblOffset val="100"/>
        <c:noMultiLvlLbl val="0"/>
      </c:catAx>
      <c:valAx>
        <c:axId val="233110144"/>
        <c:scaling>
          <c:orientation val="minMax"/>
        </c:scaling>
        <c:delete val="0"/>
        <c:axPos val="l"/>
        <c:majorGridlines/>
        <c:numFmt formatCode="0.00%" sourceLinked="1"/>
        <c:majorTickMark val="out"/>
        <c:minorTickMark val="none"/>
        <c:tickLblPos val="nextTo"/>
        <c:crossAx val="233108608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5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ru-RU"/>
              <a:t>5. Оцените по 10-бальной шкале степень вовлечения куратором Вас во внеучебную деятельность (культурно-массовые, спортивные мероприятия, научные конференции и т.д.)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cat>
            <c:numRef>
              <c:f>('36.05.01 - Ветеринария'!$A$19:$A$26,'36.05.01 - Ветеринария'!$A$28,'36.05.01 - Ветеринария'!$A$30:$A$31)</c:f>
              <c:numCache>
                <c:formatCode>General</c:formatCode>
                <c:ptCount val="11"/>
                <c:pt idx="0">
                  <c:v>10</c:v>
                </c:pt>
                <c:pt idx="1">
                  <c:v>1</c:v>
                </c:pt>
                <c:pt idx="2">
                  <c:v>3</c:v>
                </c:pt>
                <c:pt idx="3">
                  <c:v>9</c:v>
                </c:pt>
                <c:pt idx="4">
                  <c:v>7</c:v>
                </c:pt>
                <c:pt idx="5">
                  <c:v>8</c:v>
                </c:pt>
                <c:pt idx="6">
                  <c:v>4</c:v>
                </c:pt>
                <c:pt idx="7">
                  <c:v>5</c:v>
                </c:pt>
                <c:pt idx="8">
                  <c:v>2</c:v>
                </c:pt>
                <c:pt idx="9">
                  <c:v>0</c:v>
                </c:pt>
                <c:pt idx="10">
                  <c:v>6</c:v>
                </c:pt>
              </c:numCache>
            </c:numRef>
          </c:cat>
          <c:val>
            <c:numRef>
              <c:f>('36.05.01 - Ветеринария'!$C$19:$C$26,'36.05.01 - Ветеринария'!$C$28,'36.05.01 - Ветеринария'!$C$30:$C$31)</c:f>
              <c:numCache>
                <c:formatCode>0.00%</c:formatCode>
                <c:ptCount val="11"/>
                <c:pt idx="0">
                  <c:v>0.39393939393939392</c:v>
                </c:pt>
                <c:pt idx="1">
                  <c:v>9.0909090909090912E-2</c:v>
                </c:pt>
                <c:pt idx="2">
                  <c:v>9.0909090909090912E-2</c:v>
                </c:pt>
                <c:pt idx="3">
                  <c:v>6.0606060606060608E-2</c:v>
                </c:pt>
                <c:pt idx="4">
                  <c:v>3.0303030303030304E-2</c:v>
                </c:pt>
                <c:pt idx="5">
                  <c:v>0.12121212121212122</c:v>
                </c:pt>
                <c:pt idx="6">
                  <c:v>3.0303030303030304E-2</c:v>
                </c:pt>
                <c:pt idx="7">
                  <c:v>3.0303030303030304E-2</c:v>
                </c:pt>
                <c:pt idx="8">
                  <c:v>3.0303030303030304E-2</c:v>
                </c:pt>
                <c:pt idx="9">
                  <c:v>3.0303030303030304E-2</c:v>
                </c:pt>
                <c:pt idx="10">
                  <c:v>3.0303030303030304E-2</c:v>
                </c:pt>
              </c:numCache>
            </c:numRef>
          </c:val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235098112"/>
        <c:axId val="235099648"/>
      </c:barChart>
      <c:catAx>
        <c:axId val="2350981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235099648"/>
        <c:crosses val="autoZero"/>
        <c:auto val="1"/>
        <c:lblAlgn val="ctr"/>
        <c:lblOffset val="100"/>
        <c:noMultiLvlLbl val="0"/>
      </c:catAx>
      <c:valAx>
        <c:axId val="235099648"/>
        <c:scaling>
          <c:orientation val="minMax"/>
        </c:scaling>
        <c:delete val="0"/>
        <c:axPos val="l"/>
        <c:majorGridlines/>
        <c:numFmt formatCode="0.00%" sourceLinked="1"/>
        <c:majorTickMark val="out"/>
        <c:minorTickMark val="none"/>
        <c:tickLblPos val="nextTo"/>
        <c:crossAx val="235098112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5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ru-RU"/>
              <a:t>7. Испытываете ли Вы необходимость в общении с куратором и по каким вопросам?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cat>
            <c:strRef>
              <c:f>'36.05.01 - Ветеринария'!$A$36:$A$43</c:f>
              <c:strCache>
                <c:ptCount val="8"/>
                <c:pt idx="0">
                  <c:v>Не испытываю</c:v>
                </c:pt>
                <c:pt idx="1">
                  <c:v>Разрешение проблем, возникающих во время учебного процесса</c:v>
                </c:pt>
                <c:pt idx="2">
                  <c:v>Подготовка к сессии</c:v>
                </c:pt>
                <c:pt idx="3">
                  <c:v>Работа с литературой и поиск необходимой информации</c:v>
                </c:pt>
                <c:pt idx="4">
                  <c:v>Организация мероприятия во внеучебное время</c:v>
                </c:pt>
                <c:pt idx="5">
                  <c:v>Жилищно-бытовые условия</c:v>
                </c:pt>
                <c:pt idx="6">
                  <c:v>Оказание материальной и моральной поддержки</c:v>
                </c:pt>
                <c:pt idx="7">
                  <c:v>Участие в научных конференциях, олимпиадах и т.д.</c:v>
                </c:pt>
              </c:strCache>
            </c:strRef>
          </c:cat>
          <c:val>
            <c:numRef>
              <c:f>'36.05.01 - Ветеринария'!$C$36:$C$43</c:f>
              <c:numCache>
                <c:formatCode>0.00%</c:formatCode>
                <c:ptCount val="8"/>
                <c:pt idx="0">
                  <c:v>0.51515151515151514</c:v>
                </c:pt>
                <c:pt idx="1">
                  <c:v>0.48484848484848486</c:v>
                </c:pt>
                <c:pt idx="2">
                  <c:v>0.12121212121212122</c:v>
                </c:pt>
                <c:pt idx="3">
                  <c:v>9.0909090909090912E-2</c:v>
                </c:pt>
                <c:pt idx="4">
                  <c:v>0.15151515151515152</c:v>
                </c:pt>
                <c:pt idx="5">
                  <c:v>3.0303030303030304E-2</c:v>
                </c:pt>
                <c:pt idx="6">
                  <c:v>9.0909090909090912E-2</c:v>
                </c:pt>
                <c:pt idx="7">
                  <c:v>9.0909090909090912E-2</c:v>
                </c:pt>
              </c:numCache>
            </c:numRef>
          </c:val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235132800"/>
        <c:axId val="235134336"/>
      </c:barChart>
      <c:catAx>
        <c:axId val="235132800"/>
        <c:scaling>
          <c:orientation val="minMax"/>
        </c:scaling>
        <c:delete val="0"/>
        <c:axPos val="b"/>
        <c:majorTickMark val="out"/>
        <c:minorTickMark val="none"/>
        <c:tickLblPos val="nextTo"/>
        <c:crossAx val="235134336"/>
        <c:crosses val="autoZero"/>
        <c:auto val="1"/>
        <c:lblAlgn val="ctr"/>
        <c:lblOffset val="100"/>
        <c:noMultiLvlLbl val="0"/>
      </c:catAx>
      <c:valAx>
        <c:axId val="235134336"/>
        <c:scaling>
          <c:orientation val="minMax"/>
        </c:scaling>
        <c:delete val="0"/>
        <c:axPos val="l"/>
        <c:majorGridlines/>
        <c:numFmt formatCode="0.00%" sourceLinked="1"/>
        <c:majorTickMark val="out"/>
        <c:minorTickMark val="none"/>
        <c:tickLblPos val="nextTo"/>
        <c:crossAx val="235132800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5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ru-RU"/>
              <a:t>8. Знакомил ли Вас куратор с организацией учебно-восспитательного процесса в вузе, с Законом об образовании, Правилами внутреннего распорядка университета, Правила оказании материальной поддержки нуждающимся студентам очной формы обучения и тд.?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cat>
            <c:strRef>
              <c:f>'36.05.01 - Ветеринария'!$A$45:$A$46</c:f>
              <c:strCache>
                <c:ptCount val="2"/>
                <c:pt idx="0">
                  <c:v>Да</c:v>
                </c:pt>
                <c:pt idx="1">
                  <c:v>Нет</c:v>
                </c:pt>
              </c:strCache>
            </c:strRef>
          </c:cat>
          <c:val>
            <c:numRef>
              <c:f>'36.05.01 - Ветеринария'!$C$45:$C$46</c:f>
              <c:numCache>
                <c:formatCode>0.00%</c:formatCode>
                <c:ptCount val="2"/>
                <c:pt idx="0">
                  <c:v>0.75757575757575757</c:v>
                </c:pt>
                <c:pt idx="1">
                  <c:v>0.24242424242424243</c:v>
                </c:pt>
              </c:numCache>
            </c:numRef>
          </c:val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235229184"/>
        <c:axId val="235230720"/>
      </c:barChart>
      <c:catAx>
        <c:axId val="235229184"/>
        <c:scaling>
          <c:orientation val="minMax"/>
        </c:scaling>
        <c:delete val="0"/>
        <c:axPos val="b"/>
        <c:majorTickMark val="out"/>
        <c:minorTickMark val="none"/>
        <c:tickLblPos val="nextTo"/>
        <c:crossAx val="235230720"/>
        <c:crosses val="autoZero"/>
        <c:auto val="1"/>
        <c:lblAlgn val="ctr"/>
        <c:lblOffset val="100"/>
        <c:noMultiLvlLbl val="0"/>
      </c:catAx>
      <c:valAx>
        <c:axId val="235230720"/>
        <c:scaling>
          <c:orientation val="minMax"/>
        </c:scaling>
        <c:delete val="0"/>
        <c:axPos val="l"/>
        <c:majorGridlines/>
        <c:numFmt formatCode="0.00%" sourceLinked="1"/>
        <c:majorTickMark val="out"/>
        <c:minorTickMark val="none"/>
        <c:tickLblPos val="nextTo"/>
        <c:crossAx val="235229184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5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ru-RU"/>
              <a:t>10. Посещает ли куратор общежитие, где живут студенты группы?</a:t>
            </a:r>
          </a:p>
        </c:rich>
      </c:tx>
      <c:layout>
        <c:manualLayout>
          <c:xMode val="edge"/>
          <c:yMode val="edge"/>
          <c:x val="0.13855555555555554"/>
          <c:y val="4.1666666666666664E-2"/>
        </c:manualLayout>
      </c:layout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cat>
            <c:strRef>
              <c:f>'36.05.01 - Ветеринария'!$A$51:$A$53</c:f>
              <c:strCache>
                <c:ptCount val="3"/>
                <c:pt idx="0">
                  <c:v>Не проживаю в общежитии</c:v>
                </c:pt>
                <c:pt idx="1">
                  <c:v>Нет</c:v>
                </c:pt>
                <c:pt idx="2">
                  <c:v>Да</c:v>
                </c:pt>
              </c:strCache>
            </c:strRef>
          </c:cat>
          <c:val>
            <c:numRef>
              <c:f>'36.05.01 - Ветеринария'!$C$51:$C$53</c:f>
              <c:numCache>
                <c:formatCode>0.00%</c:formatCode>
                <c:ptCount val="3"/>
                <c:pt idx="0">
                  <c:v>0.5757575757575758</c:v>
                </c:pt>
                <c:pt idx="1">
                  <c:v>0.15151515151515152</c:v>
                </c:pt>
                <c:pt idx="2">
                  <c:v>0.27272727272727271</c:v>
                </c:pt>
              </c:numCache>
            </c:numRef>
          </c:val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235263872"/>
        <c:axId val="235265408"/>
      </c:barChart>
      <c:catAx>
        <c:axId val="235263872"/>
        <c:scaling>
          <c:orientation val="minMax"/>
        </c:scaling>
        <c:delete val="0"/>
        <c:axPos val="b"/>
        <c:majorTickMark val="out"/>
        <c:minorTickMark val="none"/>
        <c:tickLblPos val="nextTo"/>
        <c:crossAx val="235265408"/>
        <c:crosses val="autoZero"/>
        <c:auto val="1"/>
        <c:lblAlgn val="ctr"/>
        <c:lblOffset val="100"/>
        <c:noMultiLvlLbl val="0"/>
      </c:catAx>
      <c:valAx>
        <c:axId val="235265408"/>
        <c:scaling>
          <c:orientation val="minMax"/>
        </c:scaling>
        <c:delete val="0"/>
        <c:axPos val="l"/>
        <c:majorGridlines/>
        <c:numFmt formatCode="0.00%" sourceLinked="1"/>
        <c:majorTickMark val="out"/>
        <c:minorTickMark val="none"/>
        <c:tickLblPos val="nextTo"/>
        <c:crossAx val="235263872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5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ru-RU"/>
              <a:t>13. Устраивает ли Вас работа куратора?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11861351706036745"/>
          <c:y val="0.25487277631962674"/>
          <c:w val="0.84249759405074365"/>
          <c:h val="0.587480679498396"/>
        </c:manualLayout>
      </c:layout>
      <c:barChart>
        <c:barDir val="col"/>
        <c:grouping val="clustered"/>
        <c:varyColors val="0"/>
        <c:ser>
          <c:idx val="0"/>
          <c:order val="0"/>
          <c:invertIfNegative val="0"/>
          <c:cat>
            <c:strRef>
              <c:f>'36.05.01 - Ветеринария'!$A$61:$A$64</c:f>
              <c:strCache>
                <c:ptCount val="4"/>
                <c:pt idx="0">
                  <c:v>Полностью устраивает</c:v>
                </c:pt>
                <c:pt idx="1">
                  <c:v>Не совсем устраивает</c:v>
                </c:pt>
                <c:pt idx="2">
                  <c:v>В целом устраивает, но можно больше уделять внимание нашей группе</c:v>
                </c:pt>
                <c:pt idx="3">
                  <c:v>Не устраивает</c:v>
                </c:pt>
              </c:strCache>
            </c:strRef>
          </c:cat>
          <c:val>
            <c:numRef>
              <c:f>'36.05.01 - Ветеринария'!$C$61:$C$64</c:f>
              <c:numCache>
                <c:formatCode>0.00%</c:formatCode>
                <c:ptCount val="4"/>
                <c:pt idx="0">
                  <c:v>0.60606060606060608</c:v>
                </c:pt>
                <c:pt idx="1">
                  <c:v>6.0606060606060608E-2</c:v>
                </c:pt>
                <c:pt idx="2">
                  <c:v>0.30303030303030304</c:v>
                </c:pt>
                <c:pt idx="3">
                  <c:v>3.0303030303030304E-2</c:v>
                </c:pt>
              </c:numCache>
            </c:numRef>
          </c:val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235327488"/>
        <c:axId val="235329024"/>
      </c:barChart>
      <c:catAx>
        <c:axId val="235327488"/>
        <c:scaling>
          <c:orientation val="minMax"/>
        </c:scaling>
        <c:delete val="0"/>
        <c:axPos val="b"/>
        <c:majorTickMark val="out"/>
        <c:minorTickMark val="none"/>
        <c:tickLblPos val="nextTo"/>
        <c:crossAx val="235329024"/>
        <c:crosses val="autoZero"/>
        <c:auto val="1"/>
        <c:lblAlgn val="ctr"/>
        <c:lblOffset val="100"/>
        <c:noMultiLvlLbl val="0"/>
      </c:catAx>
      <c:valAx>
        <c:axId val="235329024"/>
        <c:scaling>
          <c:orientation val="minMax"/>
        </c:scaling>
        <c:delete val="0"/>
        <c:axPos val="l"/>
        <c:majorGridlines/>
        <c:numFmt formatCode="0.00%" sourceLinked="1"/>
        <c:majorTickMark val="out"/>
        <c:minorTickMark val="none"/>
        <c:tickLblPos val="nextTo"/>
        <c:crossAx val="235327488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5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ru-RU"/>
              <a:t>5. Оцените по 10-бальной шкале степень вовлечения куратором Вас во внеучебную деятельность (культурно-массовые, спортивные мероприятия, научные </a:t>
            </a:r>
          </a:p>
        </c:rich>
      </c:tx>
      <c:layout>
        <c:manualLayout>
          <c:xMode val="edge"/>
          <c:yMode val="edge"/>
          <c:x val="0.10447922134733159"/>
          <c:y val="1.3888888888888888E-2"/>
        </c:manualLayout>
      </c:layout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cat>
            <c:numRef>
              <c:f>'38.05.01 - Эко.без'!$A$17:$A$22</c:f>
              <c:numCache>
                <c:formatCode>General</c:formatCode>
                <c:ptCount val="6"/>
                <c:pt idx="0">
                  <c:v>10</c:v>
                </c:pt>
                <c:pt idx="1">
                  <c:v>7</c:v>
                </c:pt>
                <c:pt idx="2">
                  <c:v>9</c:v>
                </c:pt>
                <c:pt idx="3">
                  <c:v>5</c:v>
                </c:pt>
                <c:pt idx="4">
                  <c:v>3</c:v>
                </c:pt>
                <c:pt idx="5">
                  <c:v>1</c:v>
                </c:pt>
              </c:numCache>
            </c:numRef>
          </c:cat>
          <c:val>
            <c:numRef>
              <c:f>'38.05.01 - Эко.без'!$C$17:$C$22</c:f>
              <c:numCache>
                <c:formatCode>0.00%</c:formatCode>
                <c:ptCount val="6"/>
                <c:pt idx="0">
                  <c:v>0.5714285714285714</c:v>
                </c:pt>
                <c:pt idx="1">
                  <c:v>0.10714285714285714</c:v>
                </c:pt>
                <c:pt idx="2">
                  <c:v>0.10714285714285714</c:v>
                </c:pt>
                <c:pt idx="3">
                  <c:v>0.14285714285714285</c:v>
                </c:pt>
                <c:pt idx="4">
                  <c:v>3.5714285714285712E-2</c:v>
                </c:pt>
                <c:pt idx="5">
                  <c:v>3.5714285714285712E-2</c:v>
                </c:pt>
              </c:numCache>
            </c:numRef>
          </c:val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235522304"/>
        <c:axId val="235532288"/>
      </c:barChart>
      <c:catAx>
        <c:axId val="2355223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235532288"/>
        <c:crosses val="autoZero"/>
        <c:auto val="1"/>
        <c:lblAlgn val="ctr"/>
        <c:lblOffset val="100"/>
        <c:noMultiLvlLbl val="0"/>
      </c:catAx>
      <c:valAx>
        <c:axId val="235532288"/>
        <c:scaling>
          <c:orientation val="minMax"/>
        </c:scaling>
        <c:delete val="0"/>
        <c:axPos val="l"/>
        <c:majorGridlines/>
        <c:numFmt formatCode="0.00%" sourceLinked="1"/>
        <c:majorTickMark val="out"/>
        <c:minorTickMark val="none"/>
        <c:tickLblPos val="nextTo"/>
        <c:crossAx val="235522304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6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ru-RU"/>
              <a:t>7. Испытываете ли Вы необходимость в общении с куратором и по каким вопросам?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cat>
            <c:strRef>
              <c:f>'38.05.01 - Эко.без'!$A$27:$A$32</c:f>
              <c:strCache>
                <c:ptCount val="6"/>
                <c:pt idx="0">
                  <c:v>Разрешение проблем, возникающих во время учебного процесса</c:v>
                </c:pt>
                <c:pt idx="1">
                  <c:v>Организация мероприятия во внеучебное время</c:v>
                </c:pt>
                <c:pt idx="2">
                  <c:v>Участие в научных конференциях, олимпиадах и т.д.</c:v>
                </c:pt>
                <c:pt idx="3">
                  <c:v>Жилищно-бытовые условия</c:v>
                </c:pt>
                <c:pt idx="4">
                  <c:v>Подготовка к сессии</c:v>
                </c:pt>
                <c:pt idx="5">
                  <c:v>Не испытываю</c:v>
                </c:pt>
              </c:strCache>
            </c:strRef>
          </c:cat>
          <c:val>
            <c:numRef>
              <c:f>'38.05.01 - Эко.без'!$C$27:$C$32</c:f>
              <c:numCache>
                <c:formatCode>0.00%</c:formatCode>
                <c:ptCount val="6"/>
                <c:pt idx="0">
                  <c:v>0.6785714285714286</c:v>
                </c:pt>
                <c:pt idx="1">
                  <c:v>0.17857142857142858</c:v>
                </c:pt>
                <c:pt idx="2">
                  <c:v>0.14285714285714285</c:v>
                </c:pt>
                <c:pt idx="3">
                  <c:v>7.1428571428571425E-2</c:v>
                </c:pt>
                <c:pt idx="4">
                  <c:v>0.14285714285714285</c:v>
                </c:pt>
                <c:pt idx="5">
                  <c:v>0.2857142857142857</c:v>
                </c:pt>
              </c:numCache>
            </c:numRef>
          </c:val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235889024"/>
        <c:axId val="235890560"/>
      </c:barChart>
      <c:catAx>
        <c:axId val="235889024"/>
        <c:scaling>
          <c:orientation val="minMax"/>
        </c:scaling>
        <c:delete val="0"/>
        <c:axPos val="b"/>
        <c:majorTickMark val="out"/>
        <c:minorTickMark val="none"/>
        <c:tickLblPos val="nextTo"/>
        <c:crossAx val="235890560"/>
        <c:crosses val="autoZero"/>
        <c:auto val="1"/>
        <c:lblAlgn val="ctr"/>
        <c:lblOffset val="100"/>
        <c:noMultiLvlLbl val="0"/>
      </c:catAx>
      <c:valAx>
        <c:axId val="235890560"/>
        <c:scaling>
          <c:orientation val="minMax"/>
        </c:scaling>
        <c:delete val="0"/>
        <c:axPos val="l"/>
        <c:majorGridlines/>
        <c:numFmt formatCode="0.00%" sourceLinked="1"/>
        <c:majorTickMark val="out"/>
        <c:minorTickMark val="none"/>
        <c:tickLblPos val="nextTo"/>
        <c:crossAx val="235889024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6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ru-RU"/>
              <a:t>8. Знакомил ли Вас куратор с организацией учебно-восспитательного процесса в вузе, с Законом об образовании, Правилами внутреннего распорядка университета, 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cat>
            <c:strRef>
              <c:f>'38.05.01 - Эко.без'!$A$34:$A$35</c:f>
              <c:strCache>
                <c:ptCount val="2"/>
                <c:pt idx="0">
                  <c:v>Да</c:v>
                </c:pt>
                <c:pt idx="1">
                  <c:v>Нет</c:v>
                </c:pt>
              </c:strCache>
            </c:strRef>
          </c:cat>
          <c:val>
            <c:numRef>
              <c:f>'38.05.01 - Эко.без'!$C$34:$C$35</c:f>
              <c:numCache>
                <c:formatCode>0.00%</c:formatCode>
                <c:ptCount val="2"/>
                <c:pt idx="0">
                  <c:v>0.9285714285714286</c:v>
                </c:pt>
                <c:pt idx="1">
                  <c:v>7.1428571428571425E-2</c:v>
                </c:pt>
              </c:numCache>
            </c:numRef>
          </c:val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235928192"/>
        <c:axId val="235929984"/>
      </c:barChart>
      <c:catAx>
        <c:axId val="235928192"/>
        <c:scaling>
          <c:orientation val="minMax"/>
        </c:scaling>
        <c:delete val="0"/>
        <c:axPos val="b"/>
        <c:majorTickMark val="out"/>
        <c:minorTickMark val="none"/>
        <c:tickLblPos val="nextTo"/>
        <c:crossAx val="235929984"/>
        <c:crosses val="autoZero"/>
        <c:auto val="1"/>
        <c:lblAlgn val="ctr"/>
        <c:lblOffset val="100"/>
        <c:noMultiLvlLbl val="0"/>
      </c:catAx>
      <c:valAx>
        <c:axId val="235929984"/>
        <c:scaling>
          <c:orientation val="minMax"/>
        </c:scaling>
        <c:delete val="0"/>
        <c:axPos val="l"/>
        <c:majorGridlines/>
        <c:numFmt formatCode="0.00%" sourceLinked="1"/>
        <c:majorTickMark val="out"/>
        <c:minorTickMark val="none"/>
        <c:tickLblPos val="nextTo"/>
        <c:crossAx val="235928192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6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ru-RU"/>
              <a:t>10. Посещает ли куратор общежитие, где живут студенты группы?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cat>
            <c:strRef>
              <c:f>'38.05.01 - Эко.без'!$A$40:$A$42</c:f>
              <c:strCache>
                <c:ptCount val="3"/>
                <c:pt idx="0">
                  <c:v>Да</c:v>
                </c:pt>
                <c:pt idx="1">
                  <c:v>Не проживаю в общежитии</c:v>
                </c:pt>
                <c:pt idx="2">
                  <c:v>Нет</c:v>
                </c:pt>
              </c:strCache>
            </c:strRef>
          </c:cat>
          <c:val>
            <c:numRef>
              <c:f>'38.05.01 - Эко.без'!$C$40:$C$42</c:f>
              <c:numCache>
                <c:formatCode>0.00%</c:formatCode>
                <c:ptCount val="3"/>
                <c:pt idx="0">
                  <c:v>0.6428571428571429</c:v>
                </c:pt>
                <c:pt idx="1">
                  <c:v>0.25</c:v>
                </c:pt>
                <c:pt idx="2">
                  <c:v>0.10714285714285714</c:v>
                </c:pt>
              </c:numCache>
            </c:numRef>
          </c:val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235959040"/>
        <c:axId val="235960576"/>
      </c:barChart>
      <c:catAx>
        <c:axId val="235959040"/>
        <c:scaling>
          <c:orientation val="minMax"/>
        </c:scaling>
        <c:delete val="0"/>
        <c:axPos val="b"/>
        <c:majorTickMark val="out"/>
        <c:minorTickMark val="none"/>
        <c:tickLblPos val="nextTo"/>
        <c:crossAx val="235960576"/>
        <c:crosses val="autoZero"/>
        <c:auto val="1"/>
        <c:lblAlgn val="ctr"/>
        <c:lblOffset val="100"/>
        <c:noMultiLvlLbl val="0"/>
      </c:catAx>
      <c:valAx>
        <c:axId val="235960576"/>
        <c:scaling>
          <c:orientation val="minMax"/>
        </c:scaling>
        <c:delete val="0"/>
        <c:axPos val="l"/>
        <c:majorGridlines/>
        <c:numFmt formatCode="0.00%" sourceLinked="1"/>
        <c:majorTickMark val="out"/>
        <c:minorTickMark val="none"/>
        <c:tickLblPos val="nextTo"/>
        <c:crossAx val="235959040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6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ru-RU"/>
              <a:t>13. Устраивает ли Вас работа куратора?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cat>
            <c:strRef>
              <c:f>'38.05.01 - Эко.без'!$A$50:$A$52</c:f>
              <c:strCache>
                <c:ptCount val="3"/>
                <c:pt idx="0">
                  <c:v>Полностью устраивает</c:v>
                </c:pt>
                <c:pt idx="1">
                  <c:v>В целом устраивает, но можно больше уделять внимание нашей группе</c:v>
                </c:pt>
                <c:pt idx="2">
                  <c:v>Не совсем устраивает</c:v>
                </c:pt>
              </c:strCache>
            </c:strRef>
          </c:cat>
          <c:val>
            <c:numRef>
              <c:f>'38.05.01 - Эко.без'!$C$50:$C$52</c:f>
              <c:numCache>
                <c:formatCode>0.00%</c:formatCode>
                <c:ptCount val="3"/>
                <c:pt idx="0">
                  <c:v>0.8214285714285714</c:v>
                </c:pt>
                <c:pt idx="1">
                  <c:v>0.10714285714285714</c:v>
                </c:pt>
                <c:pt idx="2">
                  <c:v>7.1428571428571425E-2</c:v>
                </c:pt>
              </c:numCache>
            </c:numRef>
          </c:val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235989632"/>
        <c:axId val="232001920"/>
      </c:barChart>
      <c:catAx>
        <c:axId val="235989632"/>
        <c:scaling>
          <c:orientation val="minMax"/>
        </c:scaling>
        <c:delete val="0"/>
        <c:axPos val="b"/>
        <c:majorTickMark val="out"/>
        <c:minorTickMark val="none"/>
        <c:tickLblPos val="nextTo"/>
        <c:crossAx val="232001920"/>
        <c:crosses val="autoZero"/>
        <c:auto val="1"/>
        <c:lblAlgn val="ctr"/>
        <c:lblOffset val="100"/>
        <c:noMultiLvlLbl val="0"/>
      </c:catAx>
      <c:valAx>
        <c:axId val="232001920"/>
        <c:scaling>
          <c:orientation val="minMax"/>
        </c:scaling>
        <c:delete val="0"/>
        <c:axPos val="l"/>
        <c:majorGridlines/>
        <c:numFmt formatCode="0.00%" sourceLinked="1"/>
        <c:majorTickMark val="out"/>
        <c:minorTickMark val="none"/>
        <c:tickLblPos val="nextTo"/>
        <c:crossAx val="235989632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8.xml"/><Relationship Id="rId2" Type="http://schemas.openxmlformats.org/officeDocument/2006/relationships/chart" Target="../charts/chart7.xml"/><Relationship Id="rId1" Type="http://schemas.openxmlformats.org/officeDocument/2006/relationships/chart" Target="../charts/chart6.xml"/><Relationship Id="rId5" Type="http://schemas.openxmlformats.org/officeDocument/2006/relationships/chart" Target="../charts/chart10.xml"/><Relationship Id="rId4" Type="http://schemas.openxmlformats.org/officeDocument/2006/relationships/chart" Target="../charts/chart9.xm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3.xml"/><Relationship Id="rId2" Type="http://schemas.openxmlformats.org/officeDocument/2006/relationships/chart" Target="../charts/chart12.xml"/><Relationship Id="rId1" Type="http://schemas.openxmlformats.org/officeDocument/2006/relationships/chart" Target="../charts/chart11.xml"/><Relationship Id="rId5" Type="http://schemas.openxmlformats.org/officeDocument/2006/relationships/chart" Target="../charts/chart15.xml"/><Relationship Id="rId4" Type="http://schemas.openxmlformats.org/officeDocument/2006/relationships/chart" Target="../charts/chart14.xml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8.xml"/><Relationship Id="rId2" Type="http://schemas.openxmlformats.org/officeDocument/2006/relationships/chart" Target="../charts/chart17.xml"/><Relationship Id="rId1" Type="http://schemas.openxmlformats.org/officeDocument/2006/relationships/chart" Target="../charts/chart16.xml"/><Relationship Id="rId5" Type="http://schemas.openxmlformats.org/officeDocument/2006/relationships/chart" Target="../charts/chart20.xml"/><Relationship Id="rId4" Type="http://schemas.openxmlformats.org/officeDocument/2006/relationships/chart" Target="../charts/chart19.xml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3.xml"/><Relationship Id="rId2" Type="http://schemas.openxmlformats.org/officeDocument/2006/relationships/chart" Target="../charts/chart22.xml"/><Relationship Id="rId1" Type="http://schemas.openxmlformats.org/officeDocument/2006/relationships/chart" Target="../charts/chart21.xml"/><Relationship Id="rId4" Type="http://schemas.openxmlformats.org/officeDocument/2006/relationships/chart" Target="../charts/chart24.xml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7.xml"/><Relationship Id="rId2" Type="http://schemas.openxmlformats.org/officeDocument/2006/relationships/chart" Target="../charts/chart26.xml"/><Relationship Id="rId1" Type="http://schemas.openxmlformats.org/officeDocument/2006/relationships/chart" Target="../charts/chart25.xml"/><Relationship Id="rId5" Type="http://schemas.openxmlformats.org/officeDocument/2006/relationships/chart" Target="../charts/chart29.xml"/><Relationship Id="rId4" Type="http://schemas.openxmlformats.org/officeDocument/2006/relationships/chart" Target="../charts/chart28.xml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2.xml"/><Relationship Id="rId2" Type="http://schemas.openxmlformats.org/officeDocument/2006/relationships/chart" Target="../charts/chart31.xml"/><Relationship Id="rId1" Type="http://schemas.openxmlformats.org/officeDocument/2006/relationships/chart" Target="../charts/chart30.xml"/><Relationship Id="rId5" Type="http://schemas.openxmlformats.org/officeDocument/2006/relationships/chart" Target="../charts/chart34.xml"/><Relationship Id="rId4" Type="http://schemas.openxmlformats.org/officeDocument/2006/relationships/chart" Target="../charts/chart33.xml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7.xml"/><Relationship Id="rId2" Type="http://schemas.openxmlformats.org/officeDocument/2006/relationships/chart" Target="../charts/chart36.xml"/><Relationship Id="rId1" Type="http://schemas.openxmlformats.org/officeDocument/2006/relationships/chart" Target="../charts/chart35.xml"/><Relationship Id="rId4" Type="http://schemas.openxmlformats.org/officeDocument/2006/relationships/chart" Target="../charts/chart38.xml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chart" Target="../charts/chart41.xml"/><Relationship Id="rId2" Type="http://schemas.openxmlformats.org/officeDocument/2006/relationships/chart" Target="../charts/chart40.xml"/><Relationship Id="rId1" Type="http://schemas.openxmlformats.org/officeDocument/2006/relationships/chart" Target="../charts/chart39.xml"/><Relationship Id="rId5" Type="http://schemas.openxmlformats.org/officeDocument/2006/relationships/chart" Target="../charts/chart43.xml"/><Relationship Id="rId4" Type="http://schemas.openxmlformats.org/officeDocument/2006/relationships/chart" Target="../charts/chart42.xml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chart" Target="../charts/chart46.xml"/><Relationship Id="rId2" Type="http://schemas.openxmlformats.org/officeDocument/2006/relationships/chart" Target="../charts/chart45.xml"/><Relationship Id="rId1" Type="http://schemas.openxmlformats.org/officeDocument/2006/relationships/chart" Target="../charts/chart44.xml"/><Relationship Id="rId5" Type="http://schemas.openxmlformats.org/officeDocument/2006/relationships/chart" Target="../charts/chart48.xml"/><Relationship Id="rId4" Type="http://schemas.openxmlformats.org/officeDocument/2006/relationships/chart" Target="../charts/chart47.xml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51.xml"/><Relationship Id="rId2" Type="http://schemas.openxmlformats.org/officeDocument/2006/relationships/chart" Target="../charts/chart50.xml"/><Relationship Id="rId1" Type="http://schemas.openxmlformats.org/officeDocument/2006/relationships/chart" Target="../charts/chart49.xml"/><Relationship Id="rId5" Type="http://schemas.openxmlformats.org/officeDocument/2006/relationships/chart" Target="../charts/chart53.xml"/><Relationship Id="rId4" Type="http://schemas.openxmlformats.org/officeDocument/2006/relationships/chart" Target="../charts/chart52.xml"/></Relationships>
</file>

<file path=xl/drawings/_rels/drawing1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56.xml"/><Relationship Id="rId2" Type="http://schemas.openxmlformats.org/officeDocument/2006/relationships/chart" Target="../charts/chart55.xml"/><Relationship Id="rId1" Type="http://schemas.openxmlformats.org/officeDocument/2006/relationships/chart" Target="../charts/chart54.xml"/><Relationship Id="rId5" Type="http://schemas.openxmlformats.org/officeDocument/2006/relationships/chart" Target="../charts/chart58.xml"/><Relationship Id="rId4" Type="http://schemas.openxmlformats.org/officeDocument/2006/relationships/chart" Target="../charts/chart57.xml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61.xml"/><Relationship Id="rId2" Type="http://schemas.openxmlformats.org/officeDocument/2006/relationships/chart" Target="../charts/chart60.xml"/><Relationship Id="rId1" Type="http://schemas.openxmlformats.org/officeDocument/2006/relationships/chart" Target="../charts/chart59.xml"/><Relationship Id="rId5" Type="http://schemas.openxmlformats.org/officeDocument/2006/relationships/chart" Target="../charts/chart63.xml"/><Relationship Id="rId4" Type="http://schemas.openxmlformats.org/officeDocument/2006/relationships/chart" Target="../charts/chart6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285750</xdr:colOff>
      <xdr:row>1</xdr:row>
      <xdr:rowOff>28575</xdr:rowOff>
    </xdr:from>
    <xdr:to>
      <xdr:col>10</xdr:col>
      <xdr:colOff>590550</xdr:colOff>
      <xdr:row>15</xdr:row>
      <xdr:rowOff>104775</xdr:rowOff>
    </xdr:to>
    <xdr:graphicFrame macro="">
      <xdr:nvGraphicFramePr>
        <xdr:cNvPr id="2" name="Диаграмма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</xdr:col>
      <xdr:colOff>295275</xdr:colOff>
      <xdr:row>16</xdr:row>
      <xdr:rowOff>133350</xdr:rowOff>
    </xdr:from>
    <xdr:to>
      <xdr:col>10</xdr:col>
      <xdr:colOff>600075</xdr:colOff>
      <xdr:row>31</xdr:row>
      <xdr:rowOff>19050</xdr:rowOff>
    </xdr:to>
    <xdr:graphicFrame macro="">
      <xdr:nvGraphicFramePr>
        <xdr:cNvPr id="3" name="Диаграмма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3</xdr:col>
      <xdr:colOff>295275</xdr:colOff>
      <xdr:row>32</xdr:row>
      <xdr:rowOff>142875</xdr:rowOff>
    </xdr:from>
    <xdr:to>
      <xdr:col>10</xdr:col>
      <xdr:colOff>600075</xdr:colOff>
      <xdr:row>47</xdr:row>
      <xdr:rowOff>28575</xdr:rowOff>
    </xdr:to>
    <xdr:graphicFrame macro="">
      <xdr:nvGraphicFramePr>
        <xdr:cNvPr id="4" name="Диаграмма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3</xdr:col>
      <xdr:colOff>419100</xdr:colOff>
      <xdr:row>49</xdr:row>
      <xdr:rowOff>0</xdr:rowOff>
    </xdr:from>
    <xdr:to>
      <xdr:col>11</xdr:col>
      <xdr:colOff>114300</xdr:colOff>
      <xdr:row>63</xdr:row>
      <xdr:rowOff>76200</xdr:rowOff>
    </xdr:to>
    <xdr:graphicFrame macro="">
      <xdr:nvGraphicFramePr>
        <xdr:cNvPr id="5" name="Диаграмма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53</xdr:row>
      <xdr:rowOff>9525</xdr:rowOff>
    </xdr:from>
    <xdr:to>
      <xdr:col>2</xdr:col>
      <xdr:colOff>352425</xdr:colOff>
      <xdr:row>67</xdr:row>
      <xdr:rowOff>85725</xdr:rowOff>
    </xdr:to>
    <xdr:graphicFrame macro="">
      <xdr:nvGraphicFramePr>
        <xdr:cNvPr id="6" name="Диаграмма 5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238125</xdr:colOff>
      <xdr:row>1</xdr:row>
      <xdr:rowOff>85725</xdr:rowOff>
    </xdr:from>
    <xdr:to>
      <xdr:col>10</xdr:col>
      <xdr:colOff>542925</xdr:colOff>
      <xdr:row>15</xdr:row>
      <xdr:rowOff>161925</xdr:rowOff>
    </xdr:to>
    <xdr:graphicFrame macro="">
      <xdr:nvGraphicFramePr>
        <xdr:cNvPr id="2" name="Диаграмма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</xdr:col>
      <xdr:colOff>266700</xdr:colOff>
      <xdr:row>17</xdr:row>
      <xdr:rowOff>161925</xdr:rowOff>
    </xdr:from>
    <xdr:to>
      <xdr:col>10</xdr:col>
      <xdr:colOff>571500</xdr:colOff>
      <xdr:row>32</xdr:row>
      <xdr:rowOff>47625</xdr:rowOff>
    </xdr:to>
    <xdr:graphicFrame macro="">
      <xdr:nvGraphicFramePr>
        <xdr:cNvPr id="3" name="Диаграмма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3</xdr:col>
      <xdr:colOff>495300</xdr:colOff>
      <xdr:row>34</xdr:row>
      <xdr:rowOff>38100</xdr:rowOff>
    </xdr:from>
    <xdr:to>
      <xdr:col>11</xdr:col>
      <xdr:colOff>190500</xdr:colOff>
      <xdr:row>48</xdr:row>
      <xdr:rowOff>114300</xdr:rowOff>
    </xdr:to>
    <xdr:graphicFrame macro="">
      <xdr:nvGraphicFramePr>
        <xdr:cNvPr id="4" name="Диаграмма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3</xdr:col>
      <xdr:colOff>438150</xdr:colOff>
      <xdr:row>50</xdr:row>
      <xdr:rowOff>19050</xdr:rowOff>
    </xdr:from>
    <xdr:to>
      <xdr:col>11</xdr:col>
      <xdr:colOff>133350</xdr:colOff>
      <xdr:row>64</xdr:row>
      <xdr:rowOff>95250</xdr:rowOff>
    </xdr:to>
    <xdr:graphicFrame macro="">
      <xdr:nvGraphicFramePr>
        <xdr:cNvPr id="5" name="Диаграмма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561975</xdr:colOff>
      <xdr:row>64</xdr:row>
      <xdr:rowOff>47625</xdr:rowOff>
    </xdr:from>
    <xdr:to>
      <xdr:col>2</xdr:col>
      <xdr:colOff>428625</xdr:colOff>
      <xdr:row>78</xdr:row>
      <xdr:rowOff>123825</xdr:rowOff>
    </xdr:to>
    <xdr:graphicFrame macro="">
      <xdr:nvGraphicFramePr>
        <xdr:cNvPr id="6" name="Диаграмма 5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342900</xdr:colOff>
      <xdr:row>1</xdr:row>
      <xdr:rowOff>28575</xdr:rowOff>
    </xdr:from>
    <xdr:to>
      <xdr:col>11</xdr:col>
      <xdr:colOff>38100</xdr:colOff>
      <xdr:row>15</xdr:row>
      <xdr:rowOff>104775</xdr:rowOff>
    </xdr:to>
    <xdr:graphicFrame macro="">
      <xdr:nvGraphicFramePr>
        <xdr:cNvPr id="2" name="Диаграмма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</xdr:col>
      <xdr:colOff>504825</xdr:colOff>
      <xdr:row>19</xdr:row>
      <xdr:rowOff>47625</xdr:rowOff>
    </xdr:from>
    <xdr:to>
      <xdr:col>11</xdr:col>
      <xdr:colOff>200025</xdr:colOff>
      <xdr:row>33</xdr:row>
      <xdr:rowOff>123825</xdr:rowOff>
    </xdr:to>
    <xdr:graphicFrame macro="">
      <xdr:nvGraphicFramePr>
        <xdr:cNvPr id="3" name="Диаграмма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3</xdr:col>
      <xdr:colOff>504825</xdr:colOff>
      <xdr:row>35</xdr:row>
      <xdr:rowOff>114300</xdr:rowOff>
    </xdr:from>
    <xdr:to>
      <xdr:col>11</xdr:col>
      <xdr:colOff>200025</xdr:colOff>
      <xdr:row>50</xdr:row>
      <xdr:rowOff>0</xdr:rowOff>
    </xdr:to>
    <xdr:graphicFrame macro="">
      <xdr:nvGraphicFramePr>
        <xdr:cNvPr id="4" name="Диаграмма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11</xdr:col>
      <xdr:colOff>533400</xdr:colOff>
      <xdr:row>19</xdr:row>
      <xdr:rowOff>47625</xdr:rowOff>
    </xdr:from>
    <xdr:to>
      <xdr:col>19</xdr:col>
      <xdr:colOff>228600</xdr:colOff>
      <xdr:row>33</xdr:row>
      <xdr:rowOff>123825</xdr:rowOff>
    </xdr:to>
    <xdr:graphicFrame macro="">
      <xdr:nvGraphicFramePr>
        <xdr:cNvPr id="5" name="Диаграмма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12</xdr:col>
      <xdr:colOff>133350</xdr:colOff>
      <xdr:row>36</xdr:row>
      <xdr:rowOff>85725</xdr:rowOff>
    </xdr:from>
    <xdr:to>
      <xdr:col>19</xdr:col>
      <xdr:colOff>438150</xdr:colOff>
      <xdr:row>50</xdr:row>
      <xdr:rowOff>161925</xdr:rowOff>
    </xdr:to>
    <xdr:graphicFrame macro="">
      <xdr:nvGraphicFramePr>
        <xdr:cNvPr id="6" name="Диаграмма 5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219075</xdr:colOff>
      <xdr:row>0</xdr:row>
      <xdr:rowOff>123825</xdr:rowOff>
    </xdr:from>
    <xdr:to>
      <xdr:col>10</xdr:col>
      <xdr:colOff>523875</xdr:colOff>
      <xdr:row>15</xdr:row>
      <xdr:rowOff>9525</xdr:rowOff>
    </xdr:to>
    <xdr:graphicFrame macro="">
      <xdr:nvGraphicFramePr>
        <xdr:cNvPr id="2" name="Диаграмма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</xdr:col>
      <xdr:colOff>285750</xdr:colOff>
      <xdr:row>16</xdr:row>
      <xdr:rowOff>0</xdr:rowOff>
    </xdr:from>
    <xdr:to>
      <xdr:col>10</xdr:col>
      <xdr:colOff>590550</xdr:colOff>
      <xdr:row>30</xdr:row>
      <xdr:rowOff>76200</xdr:rowOff>
    </xdr:to>
    <xdr:graphicFrame macro="">
      <xdr:nvGraphicFramePr>
        <xdr:cNvPr id="3" name="Диаграмма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3</xdr:col>
      <xdr:colOff>333375</xdr:colOff>
      <xdr:row>31</xdr:row>
      <xdr:rowOff>152400</xdr:rowOff>
    </xdr:from>
    <xdr:to>
      <xdr:col>11</xdr:col>
      <xdr:colOff>28575</xdr:colOff>
      <xdr:row>46</xdr:row>
      <xdr:rowOff>38100</xdr:rowOff>
    </xdr:to>
    <xdr:graphicFrame macro="">
      <xdr:nvGraphicFramePr>
        <xdr:cNvPr id="4" name="Диаграмма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3</xdr:col>
      <xdr:colOff>314325</xdr:colOff>
      <xdr:row>47</xdr:row>
      <xdr:rowOff>9525</xdr:rowOff>
    </xdr:from>
    <xdr:to>
      <xdr:col>11</xdr:col>
      <xdr:colOff>9525</xdr:colOff>
      <xdr:row>61</xdr:row>
      <xdr:rowOff>85725</xdr:rowOff>
    </xdr:to>
    <xdr:graphicFrame macro="">
      <xdr:nvGraphicFramePr>
        <xdr:cNvPr id="5" name="Диаграмма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11</xdr:col>
      <xdr:colOff>304800</xdr:colOff>
      <xdr:row>44</xdr:row>
      <xdr:rowOff>133350</xdr:rowOff>
    </xdr:from>
    <xdr:to>
      <xdr:col>19</xdr:col>
      <xdr:colOff>0</xdr:colOff>
      <xdr:row>59</xdr:row>
      <xdr:rowOff>19050</xdr:rowOff>
    </xdr:to>
    <xdr:graphicFrame macro="">
      <xdr:nvGraphicFramePr>
        <xdr:cNvPr id="6" name="Диаграмма 5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238125</xdr:colOff>
      <xdr:row>0</xdr:row>
      <xdr:rowOff>85725</xdr:rowOff>
    </xdr:from>
    <xdr:to>
      <xdr:col>10</xdr:col>
      <xdr:colOff>542925</xdr:colOff>
      <xdr:row>14</xdr:row>
      <xdr:rowOff>161925</xdr:rowOff>
    </xdr:to>
    <xdr:graphicFrame macro="">
      <xdr:nvGraphicFramePr>
        <xdr:cNvPr id="2" name="Диаграмма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</xdr:col>
      <xdr:colOff>352425</xdr:colOff>
      <xdr:row>16</xdr:row>
      <xdr:rowOff>47625</xdr:rowOff>
    </xdr:from>
    <xdr:to>
      <xdr:col>11</xdr:col>
      <xdr:colOff>47625</xdr:colOff>
      <xdr:row>30</xdr:row>
      <xdr:rowOff>123825</xdr:rowOff>
    </xdr:to>
    <xdr:graphicFrame macro="">
      <xdr:nvGraphicFramePr>
        <xdr:cNvPr id="3" name="Диаграмма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3</xdr:col>
      <xdr:colOff>342900</xdr:colOff>
      <xdr:row>32</xdr:row>
      <xdr:rowOff>19050</xdr:rowOff>
    </xdr:from>
    <xdr:to>
      <xdr:col>11</xdr:col>
      <xdr:colOff>38100</xdr:colOff>
      <xdr:row>46</xdr:row>
      <xdr:rowOff>95250</xdr:rowOff>
    </xdr:to>
    <xdr:graphicFrame macro="">
      <xdr:nvGraphicFramePr>
        <xdr:cNvPr id="4" name="Диаграмма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95250</xdr:colOff>
      <xdr:row>48</xdr:row>
      <xdr:rowOff>0</xdr:rowOff>
    </xdr:from>
    <xdr:to>
      <xdr:col>6</xdr:col>
      <xdr:colOff>523875</xdr:colOff>
      <xdr:row>62</xdr:row>
      <xdr:rowOff>76200</xdr:rowOff>
    </xdr:to>
    <xdr:graphicFrame macro="">
      <xdr:nvGraphicFramePr>
        <xdr:cNvPr id="5" name="Диаграмма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209550</xdr:colOff>
      <xdr:row>1</xdr:row>
      <xdr:rowOff>142875</xdr:rowOff>
    </xdr:from>
    <xdr:to>
      <xdr:col>11</xdr:col>
      <xdr:colOff>514350</xdr:colOff>
      <xdr:row>16</xdr:row>
      <xdr:rowOff>28575</xdr:rowOff>
    </xdr:to>
    <xdr:graphicFrame macro="">
      <xdr:nvGraphicFramePr>
        <xdr:cNvPr id="3" name="Диаграмма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</xdr:col>
      <xdr:colOff>371475</xdr:colOff>
      <xdr:row>17</xdr:row>
      <xdr:rowOff>57150</xdr:rowOff>
    </xdr:from>
    <xdr:to>
      <xdr:col>12</xdr:col>
      <xdr:colOff>66675</xdr:colOff>
      <xdr:row>31</xdr:row>
      <xdr:rowOff>133350</xdr:rowOff>
    </xdr:to>
    <xdr:graphicFrame macro="">
      <xdr:nvGraphicFramePr>
        <xdr:cNvPr id="4" name="Диаграмма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4</xdr:col>
      <xdr:colOff>381000</xdr:colOff>
      <xdr:row>32</xdr:row>
      <xdr:rowOff>152400</xdr:rowOff>
    </xdr:from>
    <xdr:to>
      <xdr:col>12</xdr:col>
      <xdr:colOff>76200</xdr:colOff>
      <xdr:row>47</xdr:row>
      <xdr:rowOff>38100</xdr:rowOff>
    </xdr:to>
    <xdr:graphicFrame macro="">
      <xdr:nvGraphicFramePr>
        <xdr:cNvPr id="5" name="Диаграмма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561975</xdr:colOff>
      <xdr:row>49</xdr:row>
      <xdr:rowOff>142875</xdr:rowOff>
    </xdr:from>
    <xdr:to>
      <xdr:col>5</xdr:col>
      <xdr:colOff>66675</xdr:colOff>
      <xdr:row>64</xdr:row>
      <xdr:rowOff>28575</xdr:rowOff>
    </xdr:to>
    <xdr:graphicFrame macro="">
      <xdr:nvGraphicFramePr>
        <xdr:cNvPr id="7" name="Диаграмма 6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6</xdr:col>
      <xdr:colOff>571500</xdr:colOff>
      <xdr:row>51</xdr:row>
      <xdr:rowOff>9525</xdr:rowOff>
    </xdr:from>
    <xdr:to>
      <xdr:col>14</xdr:col>
      <xdr:colOff>266700</xdr:colOff>
      <xdr:row>65</xdr:row>
      <xdr:rowOff>85725</xdr:rowOff>
    </xdr:to>
    <xdr:graphicFrame macro="">
      <xdr:nvGraphicFramePr>
        <xdr:cNvPr id="8" name="Диаграмма 7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38100</xdr:colOff>
      <xdr:row>1</xdr:row>
      <xdr:rowOff>66675</xdr:rowOff>
    </xdr:from>
    <xdr:to>
      <xdr:col>11</xdr:col>
      <xdr:colOff>342900</xdr:colOff>
      <xdr:row>15</xdr:row>
      <xdr:rowOff>142875</xdr:rowOff>
    </xdr:to>
    <xdr:graphicFrame macro="">
      <xdr:nvGraphicFramePr>
        <xdr:cNvPr id="2" name="Диаграмма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</xdr:col>
      <xdr:colOff>171450</xdr:colOff>
      <xdr:row>17</xdr:row>
      <xdr:rowOff>38100</xdr:rowOff>
    </xdr:from>
    <xdr:to>
      <xdr:col>11</xdr:col>
      <xdr:colOff>476250</xdr:colOff>
      <xdr:row>31</xdr:row>
      <xdr:rowOff>114300</xdr:rowOff>
    </xdr:to>
    <xdr:graphicFrame macro="">
      <xdr:nvGraphicFramePr>
        <xdr:cNvPr id="3" name="Диаграмма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4</xdr:col>
      <xdr:colOff>152400</xdr:colOff>
      <xdr:row>32</xdr:row>
      <xdr:rowOff>152400</xdr:rowOff>
    </xdr:from>
    <xdr:to>
      <xdr:col>11</xdr:col>
      <xdr:colOff>457200</xdr:colOff>
      <xdr:row>47</xdr:row>
      <xdr:rowOff>38100</xdr:rowOff>
    </xdr:to>
    <xdr:graphicFrame macro="">
      <xdr:nvGraphicFramePr>
        <xdr:cNvPr id="4" name="Диаграмма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276225</xdr:colOff>
      <xdr:row>49</xdr:row>
      <xdr:rowOff>38100</xdr:rowOff>
    </xdr:from>
    <xdr:to>
      <xdr:col>5</xdr:col>
      <xdr:colOff>276225</xdr:colOff>
      <xdr:row>63</xdr:row>
      <xdr:rowOff>114300</xdr:rowOff>
    </xdr:to>
    <xdr:graphicFrame macro="">
      <xdr:nvGraphicFramePr>
        <xdr:cNvPr id="5" name="Диаграмма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6</xdr:col>
      <xdr:colOff>114300</xdr:colOff>
      <xdr:row>49</xdr:row>
      <xdr:rowOff>180975</xdr:rowOff>
    </xdr:from>
    <xdr:to>
      <xdr:col>13</xdr:col>
      <xdr:colOff>419100</xdr:colOff>
      <xdr:row>64</xdr:row>
      <xdr:rowOff>66675</xdr:rowOff>
    </xdr:to>
    <xdr:graphicFrame macro="">
      <xdr:nvGraphicFramePr>
        <xdr:cNvPr id="6" name="Диаграмма 5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571500</xdr:colOff>
      <xdr:row>1</xdr:row>
      <xdr:rowOff>114300</xdr:rowOff>
    </xdr:from>
    <xdr:to>
      <xdr:col>11</xdr:col>
      <xdr:colOff>266700</xdr:colOff>
      <xdr:row>16</xdr:row>
      <xdr:rowOff>0</xdr:rowOff>
    </xdr:to>
    <xdr:graphicFrame macro="">
      <xdr:nvGraphicFramePr>
        <xdr:cNvPr id="2" name="Диаграмма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</xdr:col>
      <xdr:colOff>552450</xdr:colOff>
      <xdr:row>18</xdr:row>
      <xdr:rowOff>19050</xdr:rowOff>
    </xdr:from>
    <xdr:to>
      <xdr:col>11</xdr:col>
      <xdr:colOff>247650</xdr:colOff>
      <xdr:row>32</xdr:row>
      <xdr:rowOff>95250</xdr:rowOff>
    </xdr:to>
    <xdr:graphicFrame macro="">
      <xdr:nvGraphicFramePr>
        <xdr:cNvPr id="3" name="Диаграмма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4</xdr:col>
      <xdr:colOff>152400</xdr:colOff>
      <xdr:row>34</xdr:row>
      <xdr:rowOff>57150</xdr:rowOff>
    </xdr:from>
    <xdr:to>
      <xdr:col>11</xdr:col>
      <xdr:colOff>457200</xdr:colOff>
      <xdr:row>48</xdr:row>
      <xdr:rowOff>133350</xdr:rowOff>
    </xdr:to>
    <xdr:graphicFrame macro="">
      <xdr:nvGraphicFramePr>
        <xdr:cNvPr id="4" name="Диаграмма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4</xdr:col>
      <xdr:colOff>209550</xdr:colOff>
      <xdr:row>51</xdr:row>
      <xdr:rowOff>19050</xdr:rowOff>
    </xdr:from>
    <xdr:to>
      <xdr:col>11</xdr:col>
      <xdr:colOff>514350</xdr:colOff>
      <xdr:row>65</xdr:row>
      <xdr:rowOff>95250</xdr:rowOff>
    </xdr:to>
    <xdr:graphicFrame macro="">
      <xdr:nvGraphicFramePr>
        <xdr:cNvPr id="5" name="Диаграмма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514350</xdr:colOff>
      <xdr:row>1</xdr:row>
      <xdr:rowOff>9525</xdr:rowOff>
    </xdr:from>
    <xdr:to>
      <xdr:col>11</xdr:col>
      <xdr:colOff>209550</xdr:colOff>
      <xdr:row>15</xdr:row>
      <xdr:rowOff>85725</xdr:rowOff>
    </xdr:to>
    <xdr:graphicFrame macro="">
      <xdr:nvGraphicFramePr>
        <xdr:cNvPr id="2" name="Диаграмма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</xdr:col>
      <xdr:colOff>504825</xdr:colOff>
      <xdr:row>16</xdr:row>
      <xdr:rowOff>180975</xdr:rowOff>
    </xdr:from>
    <xdr:to>
      <xdr:col>11</xdr:col>
      <xdr:colOff>200025</xdr:colOff>
      <xdr:row>31</xdr:row>
      <xdr:rowOff>66675</xdr:rowOff>
    </xdr:to>
    <xdr:graphicFrame macro="">
      <xdr:nvGraphicFramePr>
        <xdr:cNvPr id="3" name="Диаграмма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3</xdr:col>
      <xdr:colOff>542925</xdr:colOff>
      <xdr:row>32</xdr:row>
      <xdr:rowOff>180975</xdr:rowOff>
    </xdr:from>
    <xdr:to>
      <xdr:col>11</xdr:col>
      <xdr:colOff>238125</xdr:colOff>
      <xdr:row>47</xdr:row>
      <xdr:rowOff>66675</xdr:rowOff>
    </xdr:to>
    <xdr:graphicFrame macro="">
      <xdr:nvGraphicFramePr>
        <xdr:cNvPr id="4" name="Диаграмма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3</xdr:col>
      <xdr:colOff>600075</xdr:colOff>
      <xdr:row>49</xdr:row>
      <xdr:rowOff>57150</xdr:rowOff>
    </xdr:from>
    <xdr:to>
      <xdr:col>11</xdr:col>
      <xdr:colOff>295275</xdr:colOff>
      <xdr:row>63</xdr:row>
      <xdr:rowOff>133350</xdr:rowOff>
    </xdr:to>
    <xdr:graphicFrame macro="">
      <xdr:nvGraphicFramePr>
        <xdr:cNvPr id="5" name="Диаграмма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3</xdr:col>
      <xdr:colOff>571500</xdr:colOff>
      <xdr:row>65</xdr:row>
      <xdr:rowOff>180975</xdr:rowOff>
    </xdr:from>
    <xdr:to>
      <xdr:col>11</xdr:col>
      <xdr:colOff>266700</xdr:colOff>
      <xdr:row>80</xdr:row>
      <xdr:rowOff>66675</xdr:rowOff>
    </xdr:to>
    <xdr:graphicFrame macro="">
      <xdr:nvGraphicFramePr>
        <xdr:cNvPr id="6" name="Диаграмма 5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19050</xdr:colOff>
      <xdr:row>1</xdr:row>
      <xdr:rowOff>152400</xdr:rowOff>
    </xdr:from>
    <xdr:to>
      <xdr:col>11</xdr:col>
      <xdr:colOff>323850</xdr:colOff>
      <xdr:row>16</xdr:row>
      <xdr:rowOff>38100</xdr:rowOff>
    </xdr:to>
    <xdr:graphicFrame macro="">
      <xdr:nvGraphicFramePr>
        <xdr:cNvPr id="2" name="Диаграмма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</xdr:col>
      <xdr:colOff>485775</xdr:colOff>
      <xdr:row>17</xdr:row>
      <xdr:rowOff>171450</xdr:rowOff>
    </xdr:from>
    <xdr:to>
      <xdr:col>11</xdr:col>
      <xdr:colOff>180975</xdr:colOff>
      <xdr:row>32</xdr:row>
      <xdr:rowOff>57150</xdr:rowOff>
    </xdr:to>
    <xdr:graphicFrame macro="">
      <xdr:nvGraphicFramePr>
        <xdr:cNvPr id="3" name="Диаграмма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4</xdr:col>
      <xdr:colOff>57150</xdr:colOff>
      <xdr:row>34</xdr:row>
      <xdr:rowOff>0</xdr:rowOff>
    </xdr:from>
    <xdr:to>
      <xdr:col>11</xdr:col>
      <xdr:colOff>361950</xdr:colOff>
      <xdr:row>48</xdr:row>
      <xdr:rowOff>76200</xdr:rowOff>
    </xdr:to>
    <xdr:graphicFrame macro="">
      <xdr:nvGraphicFramePr>
        <xdr:cNvPr id="4" name="Диаграмма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6</xdr:col>
      <xdr:colOff>504825</xdr:colOff>
      <xdr:row>50</xdr:row>
      <xdr:rowOff>57150</xdr:rowOff>
    </xdr:from>
    <xdr:to>
      <xdr:col>14</xdr:col>
      <xdr:colOff>200025</xdr:colOff>
      <xdr:row>64</xdr:row>
      <xdr:rowOff>133350</xdr:rowOff>
    </xdr:to>
    <xdr:graphicFrame macro="">
      <xdr:nvGraphicFramePr>
        <xdr:cNvPr id="5" name="Диаграмма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590550</xdr:colOff>
      <xdr:row>50</xdr:row>
      <xdr:rowOff>47625</xdr:rowOff>
    </xdr:from>
    <xdr:to>
      <xdr:col>5</xdr:col>
      <xdr:colOff>361950</xdr:colOff>
      <xdr:row>64</xdr:row>
      <xdr:rowOff>123825</xdr:rowOff>
    </xdr:to>
    <xdr:graphicFrame macro="">
      <xdr:nvGraphicFramePr>
        <xdr:cNvPr id="6" name="Диаграмма 5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457200</xdr:colOff>
      <xdr:row>0</xdr:row>
      <xdr:rowOff>95250</xdr:rowOff>
    </xdr:from>
    <xdr:to>
      <xdr:col>11</xdr:col>
      <xdr:colOff>152400</xdr:colOff>
      <xdr:row>14</xdr:row>
      <xdr:rowOff>171450</xdr:rowOff>
    </xdr:to>
    <xdr:graphicFrame macro="">
      <xdr:nvGraphicFramePr>
        <xdr:cNvPr id="2" name="Диаграмма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</xdr:col>
      <xdr:colOff>571500</xdr:colOff>
      <xdr:row>16</xdr:row>
      <xdr:rowOff>95250</xdr:rowOff>
    </xdr:from>
    <xdr:to>
      <xdr:col>11</xdr:col>
      <xdr:colOff>266700</xdr:colOff>
      <xdr:row>30</xdr:row>
      <xdr:rowOff>171450</xdr:rowOff>
    </xdr:to>
    <xdr:graphicFrame macro="">
      <xdr:nvGraphicFramePr>
        <xdr:cNvPr id="3" name="Диаграмма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4</xdr:col>
      <xdr:colOff>28575</xdr:colOff>
      <xdr:row>33</xdr:row>
      <xdr:rowOff>171450</xdr:rowOff>
    </xdr:from>
    <xdr:to>
      <xdr:col>11</xdr:col>
      <xdr:colOff>333375</xdr:colOff>
      <xdr:row>48</xdr:row>
      <xdr:rowOff>57150</xdr:rowOff>
    </xdr:to>
    <xdr:graphicFrame macro="">
      <xdr:nvGraphicFramePr>
        <xdr:cNvPr id="4" name="Диаграмма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4</xdr:col>
      <xdr:colOff>190500</xdr:colOff>
      <xdr:row>51</xdr:row>
      <xdr:rowOff>38100</xdr:rowOff>
    </xdr:from>
    <xdr:to>
      <xdr:col>11</xdr:col>
      <xdr:colOff>495300</xdr:colOff>
      <xdr:row>65</xdr:row>
      <xdr:rowOff>114300</xdr:rowOff>
    </xdr:to>
    <xdr:graphicFrame macro="">
      <xdr:nvGraphicFramePr>
        <xdr:cNvPr id="5" name="Диаграмма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104775</xdr:colOff>
      <xdr:row>53</xdr:row>
      <xdr:rowOff>133350</xdr:rowOff>
    </xdr:from>
    <xdr:to>
      <xdr:col>3</xdr:col>
      <xdr:colOff>495300</xdr:colOff>
      <xdr:row>68</xdr:row>
      <xdr:rowOff>19050</xdr:rowOff>
    </xdr:to>
    <xdr:graphicFrame macro="">
      <xdr:nvGraphicFramePr>
        <xdr:cNvPr id="6" name="Диаграмма 5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495300</xdr:colOff>
      <xdr:row>1</xdr:row>
      <xdr:rowOff>66675</xdr:rowOff>
    </xdr:from>
    <xdr:to>
      <xdr:col>11</xdr:col>
      <xdr:colOff>190500</xdr:colOff>
      <xdr:row>15</xdr:row>
      <xdr:rowOff>142875</xdr:rowOff>
    </xdr:to>
    <xdr:graphicFrame macro="">
      <xdr:nvGraphicFramePr>
        <xdr:cNvPr id="3" name="Диаграмма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</xdr:col>
      <xdr:colOff>600075</xdr:colOff>
      <xdr:row>17</xdr:row>
      <xdr:rowOff>95250</xdr:rowOff>
    </xdr:from>
    <xdr:to>
      <xdr:col>11</xdr:col>
      <xdr:colOff>295275</xdr:colOff>
      <xdr:row>31</xdr:row>
      <xdr:rowOff>171450</xdr:rowOff>
    </xdr:to>
    <xdr:graphicFrame macro="">
      <xdr:nvGraphicFramePr>
        <xdr:cNvPr id="4" name="Диаграмма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4</xdr:col>
      <xdr:colOff>76200</xdr:colOff>
      <xdr:row>33</xdr:row>
      <xdr:rowOff>85725</xdr:rowOff>
    </xdr:from>
    <xdr:to>
      <xdr:col>11</xdr:col>
      <xdr:colOff>381000</xdr:colOff>
      <xdr:row>47</xdr:row>
      <xdr:rowOff>161925</xdr:rowOff>
    </xdr:to>
    <xdr:graphicFrame macro="">
      <xdr:nvGraphicFramePr>
        <xdr:cNvPr id="5" name="Диаграмма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4</xdr:col>
      <xdr:colOff>114300</xdr:colOff>
      <xdr:row>49</xdr:row>
      <xdr:rowOff>9525</xdr:rowOff>
    </xdr:from>
    <xdr:to>
      <xdr:col>11</xdr:col>
      <xdr:colOff>419100</xdr:colOff>
      <xdr:row>63</xdr:row>
      <xdr:rowOff>85725</xdr:rowOff>
    </xdr:to>
    <xdr:graphicFrame macro="">
      <xdr:nvGraphicFramePr>
        <xdr:cNvPr id="6" name="Диаграмма 5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</xdr:col>
      <xdr:colOff>1171575</xdr:colOff>
      <xdr:row>67</xdr:row>
      <xdr:rowOff>57149</xdr:rowOff>
    </xdr:from>
    <xdr:to>
      <xdr:col>12</xdr:col>
      <xdr:colOff>104775</xdr:colOff>
      <xdr:row>87</xdr:row>
      <xdr:rowOff>9525</xdr:rowOff>
    </xdr:to>
    <xdr:graphicFrame macro="">
      <xdr:nvGraphicFramePr>
        <xdr:cNvPr id="7" name="Диаграмма 6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514350</xdr:colOff>
      <xdr:row>0</xdr:row>
      <xdr:rowOff>142875</xdr:rowOff>
    </xdr:from>
    <xdr:to>
      <xdr:col>11</xdr:col>
      <xdr:colOff>209550</xdr:colOff>
      <xdr:row>15</xdr:row>
      <xdr:rowOff>28575</xdr:rowOff>
    </xdr:to>
    <xdr:graphicFrame macro="">
      <xdr:nvGraphicFramePr>
        <xdr:cNvPr id="2" name="Диаграмма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</xdr:col>
      <xdr:colOff>0</xdr:colOff>
      <xdr:row>16</xdr:row>
      <xdr:rowOff>123825</xdr:rowOff>
    </xdr:from>
    <xdr:to>
      <xdr:col>11</xdr:col>
      <xdr:colOff>304800</xdr:colOff>
      <xdr:row>31</xdr:row>
      <xdr:rowOff>9525</xdr:rowOff>
    </xdr:to>
    <xdr:graphicFrame macro="">
      <xdr:nvGraphicFramePr>
        <xdr:cNvPr id="3" name="Диаграмма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4</xdr:col>
      <xdr:colOff>85725</xdr:colOff>
      <xdr:row>32</xdr:row>
      <xdr:rowOff>38100</xdr:rowOff>
    </xdr:from>
    <xdr:to>
      <xdr:col>11</xdr:col>
      <xdr:colOff>390525</xdr:colOff>
      <xdr:row>46</xdr:row>
      <xdr:rowOff>114300</xdr:rowOff>
    </xdr:to>
    <xdr:graphicFrame macro="">
      <xdr:nvGraphicFramePr>
        <xdr:cNvPr id="4" name="Диаграмма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4</xdr:col>
      <xdr:colOff>123825</xdr:colOff>
      <xdr:row>47</xdr:row>
      <xdr:rowOff>152400</xdr:rowOff>
    </xdr:from>
    <xdr:to>
      <xdr:col>11</xdr:col>
      <xdr:colOff>428625</xdr:colOff>
      <xdr:row>62</xdr:row>
      <xdr:rowOff>38100</xdr:rowOff>
    </xdr:to>
    <xdr:graphicFrame macro="">
      <xdr:nvGraphicFramePr>
        <xdr:cNvPr id="5" name="Диаграмма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4</xdr:col>
      <xdr:colOff>123825</xdr:colOff>
      <xdr:row>64</xdr:row>
      <xdr:rowOff>28575</xdr:rowOff>
    </xdr:from>
    <xdr:to>
      <xdr:col>11</xdr:col>
      <xdr:colOff>428625</xdr:colOff>
      <xdr:row>78</xdr:row>
      <xdr:rowOff>104775</xdr:rowOff>
    </xdr:to>
    <xdr:graphicFrame macro="">
      <xdr:nvGraphicFramePr>
        <xdr:cNvPr id="6" name="Диаграмма 5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2"/>
  <sheetViews>
    <sheetView tabSelected="1" workbookViewId="0">
      <selection activeCell="A50" sqref="A50"/>
    </sheetView>
  </sheetViews>
  <sheetFormatPr defaultRowHeight="15" x14ac:dyDescent="0.25"/>
  <cols>
    <col min="1" max="1" width="40.85546875" customWidth="1"/>
    <col min="2" max="2" width="22.42578125" customWidth="1"/>
  </cols>
  <sheetData>
    <row r="1" spans="1:3" x14ac:dyDescent="0.25">
      <c r="A1" s="6" t="s">
        <v>0</v>
      </c>
      <c r="B1" s="1" t="s">
        <v>1</v>
      </c>
      <c r="C1" s="1">
        <v>34</v>
      </c>
    </row>
    <row r="2" spans="1:3" x14ac:dyDescent="0.25">
      <c r="A2" s="1" t="s">
        <v>2</v>
      </c>
      <c r="B2" s="1">
        <v>17</v>
      </c>
      <c r="C2" s="2">
        <f>B2/C1</f>
        <v>0.5</v>
      </c>
    </row>
    <row r="3" spans="1:3" x14ac:dyDescent="0.25">
      <c r="A3" s="1" t="s">
        <v>3</v>
      </c>
      <c r="B3" s="1">
        <v>17</v>
      </c>
      <c r="C3" s="2">
        <f>B3/34</f>
        <v>0.5</v>
      </c>
    </row>
    <row r="4" spans="1:3" x14ac:dyDescent="0.25">
      <c r="A4" s="6" t="s">
        <v>4</v>
      </c>
      <c r="B4" s="1" t="s">
        <v>1</v>
      </c>
      <c r="C4" s="2"/>
    </row>
    <row r="5" spans="1:3" x14ac:dyDescent="0.25">
      <c r="A5" s="1" t="s">
        <v>5</v>
      </c>
      <c r="B5" s="1">
        <v>16</v>
      </c>
      <c r="C5" s="2">
        <f t="shared" ref="C5:C52" si="0">B5/34</f>
        <v>0.47058823529411764</v>
      </c>
    </row>
    <row r="6" spans="1:3" x14ac:dyDescent="0.25">
      <c r="A6" s="1" t="s">
        <v>6</v>
      </c>
      <c r="B6" s="1">
        <v>18</v>
      </c>
      <c r="C6" s="2">
        <f t="shared" si="0"/>
        <v>0.52941176470588236</v>
      </c>
    </row>
    <row r="7" spans="1:3" x14ac:dyDescent="0.25">
      <c r="A7" s="6" t="s">
        <v>7</v>
      </c>
      <c r="B7" s="1" t="s">
        <v>1</v>
      </c>
      <c r="C7" s="2"/>
    </row>
    <row r="8" spans="1:3" x14ac:dyDescent="0.25">
      <c r="A8" s="1" t="s">
        <v>8</v>
      </c>
      <c r="B8" s="1">
        <v>34</v>
      </c>
      <c r="C8" s="2">
        <f t="shared" si="0"/>
        <v>1</v>
      </c>
    </row>
    <row r="9" spans="1:3" x14ac:dyDescent="0.25">
      <c r="A9" s="6" t="s">
        <v>9</v>
      </c>
      <c r="B9" s="1" t="s">
        <v>1</v>
      </c>
      <c r="C9" s="2"/>
    </row>
    <row r="10" spans="1:3" x14ac:dyDescent="0.25">
      <c r="A10" s="1" t="s">
        <v>10</v>
      </c>
      <c r="B10" s="1">
        <v>23</v>
      </c>
      <c r="C10" s="2">
        <f t="shared" si="0"/>
        <v>0.67647058823529416</v>
      </c>
    </row>
    <row r="11" spans="1:3" x14ac:dyDescent="0.25">
      <c r="A11" s="1" t="s">
        <v>11</v>
      </c>
      <c r="B11" s="1">
        <v>9</v>
      </c>
      <c r="C11" s="2">
        <f t="shared" si="0"/>
        <v>0.26470588235294118</v>
      </c>
    </row>
    <row r="12" spans="1:3" x14ac:dyDescent="0.25">
      <c r="A12" s="1" t="s">
        <v>12</v>
      </c>
      <c r="B12" s="1">
        <v>1</v>
      </c>
      <c r="C12" s="2">
        <f t="shared" si="0"/>
        <v>2.9411764705882353E-2</v>
      </c>
    </row>
    <row r="13" spans="1:3" x14ac:dyDescent="0.25">
      <c r="A13" s="1"/>
      <c r="B13" s="1">
        <v>1</v>
      </c>
      <c r="C13" s="2">
        <f t="shared" si="0"/>
        <v>2.9411764705882353E-2</v>
      </c>
    </row>
    <row r="14" spans="1:3" x14ac:dyDescent="0.25">
      <c r="A14" s="6" t="s">
        <v>13</v>
      </c>
      <c r="B14" s="1" t="s">
        <v>1</v>
      </c>
      <c r="C14" s="2"/>
    </row>
    <row r="15" spans="1:3" x14ac:dyDescent="0.25">
      <c r="A15" s="1">
        <v>7</v>
      </c>
      <c r="B15" s="1">
        <v>3</v>
      </c>
      <c r="C15" s="2">
        <f t="shared" si="0"/>
        <v>8.8235294117647065E-2</v>
      </c>
    </row>
    <row r="16" spans="1:3" x14ac:dyDescent="0.25">
      <c r="A16" s="1">
        <v>10</v>
      </c>
      <c r="B16" s="1">
        <v>18</v>
      </c>
      <c r="C16" s="2">
        <f t="shared" si="0"/>
        <v>0.52941176470588236</v>
      </c>
    </row>
    <row r="17" spans="1:3" x14ac:dyDescent="0.25">
      <c r="A17" s="1">
        <v>9</v>
      </c>
      <c r="B17" s="1">
        <v>7</v>
      </c>
      <c r="C17" s="2">
        <f t="shared" si="0"/>
        <v>0.20588235294117646</v>
      </c>
    </row>
    <row r="18" spans="1:3" x14ac:dyDescent="0.25">
      <c r="A18" s="1">
        <v>8</v>
      </c>
      <c r="B18" s="1">
        <v>2</v>
      </c>
      <c r="C18" s="2">
        <f t="shared" si="0"/>
        <v>5.8823529411764705E-2</v>
      </c>
    </row>
    <row r="19" spans="1:3" x14ac:dyDescent="0.25">
      <c r="A19" s="1">
        <v>1</v>
      </c>
      <c r="B19" s="1">
        <v>1</v>
      </c>
      <c r="C19" s="2">
        <f t="shared" si="0"/>
        <v>2.9411764705882353E-2</v>
      </c>
    </row>
    <row r="20" spans="1:3" x14ac:dyDescent="0.25">
      <c r="A20" s="1">
        <v>3</v>
      </c>
      <c r="B20" s="1">
        <v>1</v>
      </c>
      <c r="C20" s="2">
        <f t="shared" si="0"/>
        <v>2.9411764705882353E-2</v>
      </c>
    </row>
    <row r="21" spans="1:3" x14ac:dyDescent="0.25">
      <c r="A21" s="1">
        <v>5</v>
      </c>
      <c r="B21" s="1">
        <v>2</v>
      </c>
      <c r="C21" s="2">
        <f t="shared" si="0"/>
        <v>5.8823529411764705E-2</v>
      </c>
    </row>
    <row r="22" spans="1:3" x14ac:dyDescent="0.25">
      <c r="A22" s="6" t="s">
        <v>14</v>
      </c>
      <c r="B22" s="1" t="s">
        <v>1</v>
      </c>
      <c r="C22" s="2"/>
    </row>
    <row r="23" spans="1:3" x14ac:dyDescent="0.25">
      <c r="A23" s="1" t="s">
        <v>15</v>
      </c>
      <c r="B23" s="1">
        <v>9</v>
      </c>
      <c r="C23" s="2">
        <f t="shared" si="0"/>
        <v>0.26470588235294118</v>
      </c>
    </row>
    <row r="24" spans="1:3" x14ac:dyDescent="0.25">
      <c r="A24" s="1" t="s">
        <v>16</v>
      </c>
      <c r="B24" s="1">
        <v>24</v>
      </c>
      <c r="C24" s="2">
        <f t="shared" si="0"/>
        <v>0.70588235294117652</v>
      </c>
    </row>
    <row r="25" spans="1:3" x14ac:dyDescent="0.25">
      <c r="A25" s="1" t="s">
        <v>17</v>
      </c>
      <c r="B25" s="1">
        <v>1</v>
      </c>
      <c r="C25" s="2">
        <f t="shared" si="0"/>
        <v>2.9411764705882353E-2</v>
      </c>
    </row>
    <row r="26" spans="1:3" x14ac:dyDescent="0.25">
      <c r="A26" s="6" t="s">
        <v>18</v>
      </c>
      <c r="B26" s="1" t="s">
        <v>1</v>
      </c>
      <c r="C26" s="2"/>
    </row>
    <row r="27" spans="1:3" x14ac:dyDescent="0.25">
      <c r="A27" s="1" t="s">
        <v>19</v>
      </c>
      <c r="B27" s="1">
        <v>29</v>
      </c>
      <c r="C27" s="2">
        <f t="shared" si="0"/>
        <v>0.8529411764705882</v>
      </c>
    </row>
    <row r="28" spans="1:3" x14ac:dyDescent="0.25">
      <c r="A28" s="1" t="s">
        <v>20</v>
      </c>
      <c r="B28" s="1">
        <v>13</v>
      </c>
      <c r="C28" s="2">
        <f t="shared" si="0"/>
        <v>0.38235294117647056</v>
      </c>
    </row>
    <row r="29" spans="1:3" x14ac:dyDescent="0.25">
      <c r="A29" s="1" t="s">
        <v>21</v>
      </c>
      <c r="B29" s="1">
        <v>4</v>
      </c>
      <c r="C29" s="2">
        <f t="shared" si="0"/>
        <v>0.11764705882352941</v>
      </c>
    </row>
    <row r="30" spans="1:3" x14ac:dyDescent="0.25">
      <c r="A30" s="1" t="s">
        <v>22</v>
      </c>
      <c r="B30" s="1">
        <v>5</v>
      </c>
      <c r="C30" s="2">
        <f t="shared" si="0"/>
        <v>0.14705882352941177</v>
      </c>
    </row>
    <row r="31" spans="1:3" x14ac:dyDescent="0.25">
      <c r="A31" s="1" t="s">
        <v>23</v>
      </c>
      <c r="B31" s="1">
        <v>8</v>
      </c>
      <c r="C31" s="2">
        <f t="shared" si="0"/>
        <v>0.23529411764705882</v>
      </c>
    </row>
    <row r="32" spans="1:3" x14ac:dyDescent="0.25">
      <c r="A32" s="1" t="s">
        <v>24</v>
      </c>
      <c r="B32" s="1">
        <v>3</v>
      </c>
      <c r="C32" s="2">
        <f t="shared" si="0"/>
        <v>8.8235294117647065E-2</v>
      </c>
    </row>
    <row r="33" spans="1:3" x14ac:dyDescent="0.25">
      <c r="A33" s="1" t="s">
        <v>25</v>
      </c>
      <c r="B33" s="1">
        <v>5</v>
      </c>
      <c r="C33" s="2">
        <f t="shared" si="0"/>
        <v>0.14705882352941177</v>
      </c>
    </row>
    <row r="34" spans="1:3" x14ac:dyDescent="0.25">
      <c r="A34" s="1" t="s">
        <v>26</v>
      </c>
      <c r="B34" s="1">
        <v>5</v>
      </c>
      <c r="C34" s="2">
        <f t="shared" si="0"/>
        <v>0.14705882352941177</v>
      </c>
    </row>
    <row r="35" spans="1:3" x14ac:dyDescent="0.25">
      <c r="A35" s="6" t="s">
        <v>27</v>
      </c>
      <c r="B35" s="1" t="s">
        <v>1</v>
      </c>
      <c r="C35" s="2"/>
    </row>
    <row r="36" spans="1:3" x14ac:dyDescent="0.25">
      <c r="A36" s="1" t="s">
        <v>28</v>
      </c>
      <c r="B36" s="1">
        <v>32</v>
      </c>
      <c r="C36" s="2">
        <f t="shared" si="0"/>
        <v>0.94117647058823528</v>
      </c>
    </row>
    <row r="37" spans="1:3" x14ac:dyDescent="0.25">
      <c r="A37" s="1" t="s">
        <v>29</v>
      </c>
      <c r="B37" s="1">
        <v>2</v>
      </c>
      <c r="C37" s="2">
        <f t="shared" si="0"/>
        <v>5.8823529411764705E-2</v>
      </c>
    </row>
    <row r="38" spans="1:3" x14ac:dyDescent="0.25">
      <c r="A38" s="6" t="s">
        <v>30</v>
      </c>
      <c r="B38" s="1" t="s">
        <v>1</v>
      </c>
      <c r="C38" s="2"/>
    </row>
    <row r="39" spans="1:3" x14ac:dyDescent="0.25">
      <c r="A39" s="1" t="s">
        <v>29</v>
      </c>
      <c r="B39" s="1">
        <v>19</v>
      </c>
      <c r="C39" s="2">
        <f t="shared" si="0"/>
        <v>0.55882352941176472</v>
      </c>
    </row>
    <row r="40" spans="1:3" x14ac:dyDescent="0.25">
      <c r="A40" s="1" t="s">
        <v>28</v>
      </c>
      <c r="B40" s="1">
        <v>15</v>
      </c>
      <c r="C40" s="2">
        <f t="shared" si="0"/>
        <v>0.44117647058823528</v>
      </c>
    </row>
    <row r="41" spans="1:3" x14ac:dyDescent="0.25">
      <c r="A41" s="6" t="s">
        <v>31</v>
      </c>
      <c r="B41" s="1" t="s">
        <v>1</v>
      </c>
      <c r="C41" s="2"/>
    </row>
    <row r="42" spans="1:3" x14ac:dyDescent="0.25">
      <c r="A42" s="1" t="s">
        <v>28</v>
      </c>
      <c r="B42" s="1">
        <v>31</v>
      </c>
      <c r="C42" s="2">
        <f t="shared" si="0"/>
        <v>0.91176470588235292</v>
      </c>
    </row>
    <row r="43" spans="1:3" x14ac:dyDescent="0.25">
      <c r="A43" s="1" t="s">
        <v>32</v>
      </c>
      <c r="B43" s="1">
        <v>3</v>
      </c>
      <c r="C43" s="2">
        <f t="shared" si="0"/>
        <v>8.8235294117647065E-2</v>
      </c>
    </row>
    <row r="44" spans="1:3" x14ac:dyDescent="0.25">
      <c r="A44" s="6" t="s">
        <v>33</v>
      </c>
      <c r="B44" s="1" t="s">
        <v>1</v>
      </c>
      <c r="C44" s="2"/>
    </row>
    <row r="45" spans="1:3" x14ac:dyDescent="0.25">
      <c r="A45" s="1" t="s">
        <v>28</v>
      </c>
      <c r="B45" s="1">
        <v>29</v>
      </c>
      <c r="C45" s="2">
        <f t="shared" si="0"/>
        <v>0.8529411764705882</v>
      </c>
    </row>
    <row r="46" spans="1:3" x14ac:dyDescent="0.25">
      <c r="A46" s="1" t="s">
        <v>29</v>
      </c>
      <c r="B46" s="1">
        <v>5</v>
      </c>
      <c r="C46" s="2">
        <f t="shared" si="0"/>
        <v>0.14705882352941177</v>
      </c>
    </row>
    <row r="47" spans="1:3" x14ac:dyDescent="0.25">
      <c r="A47" s="6" t="s">
        <v>34</v>
      </c>
      <c r="B47" s="1" t="s">
        <v>1</v>
      </c>
      <c r="C47" s="2"/>
    </row>
    <row r="48" spans="1:3" x14ac:dyDescent="0.25">
      <c r="A48" s="1" t="s">
        <v>35</v>
      </c>
      <c r="B48" s="1">
        <v>31</v>
      </c>
      <c r="C48" s="2">
        <f t="shared" si="0"/>
        <v>0.91176470588235292</v>
      </c>
    </row>
    <row r="49" spans="1:3" x14ac:dyDescent="0.25">
      <c r="A49" s="1" t="s">
        <v>36</v>
      </c>
      <c r="B49" s="1">
        <v>3</v>
      </c>
      <c r="C49" s="2">
        <f t="shared" si="0"/>
        <v>8.8235294117647065E-2</v>
      </c>
    </row>
    <row r="50" spans="1:3" x14ac:dyDescent="0.25">
      <c r="A50" s="6" t="s">
        <v>37</v>
      </c>
      <c r="B50" s="1" t="s">
        <v>1</v>
      </c>
      <c r="C50" s="2"/>
    </row>
    <row r="51" spans="1:3" x14ac:dyDescent="0.25">
      <c r="A51" s="1" t="s">
        <v>38</v>
      </c>
      <c r="B51" s="1">
        <v>5</v>
      </c>
      <c r="C51" s="2">
        <f t="shared" si="0"/>
        <v>0.14705882352941177</v>
      </c>
    </row>
    <row r="52" spans="1:3" x14ac:dyDescent="0.25">
      <c r="A52" s="1" t="s">
        <v>39</v>
      </c>
      <c r="B52" s="1">
        <v>29</v>
      </c>
      <c r="C52" s="2">
        <f t="shared" si="0"/>
        <v>0.8529411764705882</v>
      </c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6"/>
  <sheetViews>
    <sheetView workbookViewId="0">
      <selection activeCell="A15" sqref="A15"/>
    </sheetView>
  </sheetViews>
  <sheetFormatPr defaultRowHeight="15" x14ac:dyDescent="0.25"/>
  <cols>
    <col min="1" max="1" width="36" customWidth="1"/>
    <col min="2" max="2" width="25.85546875" customWidth="1"/>
    <col min="3" max="3" width="22.42578125" customWidth="1"/>
  </cols>
  <sheetData>
    <row r="1" spans="1:3" x14ac:dyDescent="0.25">
      <c r="A1" s="1" t="s">
        <v>0</v>
      </c>
      <c r="B1" s="1" t="s">
        <v>1</v>
      </c>
      <c r="C1" s="1">
        <v>1</v>
      </c>
    </row>
    <row r="2" spans="1:3" x14ac:dyDescent="0.25">
      <c r="A2" s="1" t="s">
        <v>3</v>
      </c>
      <c r="B2" s="1">
        <v>1</v>
      </c>
      <c r="C2" s="5">
        <v>1</v>
      </c>
    </row>
    <row r="3" spans="1:3" x14ac:dyDescent="0.25">
      <c r="A3" s="1" t="s">
        <v>4</v>
      </c>
      <c r="B3" s="1" t="s">
        <v>1</v>
      </c>
      <c r="C3" s="1"/>
    </row>
    <row r="4" spans="1:3" x14ac:dyDescent="0.25">
      <c r="A4" s="1" t="s">
        <v>6</v>
      </c>
      <c r="B4" s="1">
        <v>1</v>
      </c>
      <c r="C4" s="5">
        <v>1</v>
      </c>
    </row>
    <row r="5" spans="1:3" x14ac:dyDescent="0.25">
      <c r="A5" s="1" t="s">
        <v>7</v>
      </c>
      <c r="B5" s="1" t="s">
        <v>1</v>
      </c>
      <c r="C5" s="1"/>
    </row>
    <row r="6" spans="1:3" x14ac:dyDescent="0.25">
      <c r="A6" s="1" t="s">
        <v>8</v>
      </c>
      <c r="B6" s="1">
        <v>1</v>
      </c>
      <c r="C6" s="5">
        <v>1</v>
      </c>
    </row>
    <row r="7" spans="1:3" x14ac:dyDescent="0.25">
      <c r="A7" s="1" t="s">
        <v>9</v>
      </c>
      <c r="B7" s="1" t="s">
        <v>1</v>
      </c>
      <c r="C7" s="1"/>
    </row>
    <row r="8" spans="1:3" x14ac:dyDescent="0.25">
      <c r="A8" s="1" t="s">
        <v>10</v>
      </c>
      <c r="B8" s="1">
        <v>1</v>
      </c>
      <c r="C8" s="5">
        <v>1</v>
      </c>
    </row>
    <row r="9" spans="1:3" x14ac:dyDescent="0.25">
      <c r="A9" s="1" t="s">
        <v>13</v>
      </c>
      <c r="B9" s="1" t="s">
        <v>1</v>
      </c>
      <c r="C9" s="1"/>
    </row>
    <row r="10" spans="1:3" x14ac:dyDescent="0.25">
      <c r="A10" s="1">
        <v>10</v>
      </c>
      <c r="B10" s="1">
        <v>1</v>
      </c>
      <c r="C10" s="5">
        <v>1</v>
      </c>
    </row>
    <row r="11" spans="1:3" x14ac:dyDescent="0.25">
      <c r="A11" s="1" t="s">
        <v>14</v>
      </c>
      <c r="B11" s="1" t="s">
        <v>1</v>
      </c>
      <c r="C11" s="1"/>
    </row>
    <row r="12" spans="1:3" x14ac:dyDescent="0.25">
      <c r="A12" s="1" t="s">
        <v>16</v>
      </c>
      <c r="B12" s="1">
        <v>1</v>
      </c>
      <c r="C12" s="5">
        <v>1</v>
      </c>
    </row>
    <row r="13" spans="1:3" x14ac:dyDescent="0.25">
      <c r="A13" s="1" t="s">
        <v>18</v>
      </c>
      <c r="B13" s="1" t="s">
        <v>1</v>
      </c>
      <c r="C13" s="1"/>
    </row>
    <row r="14" spans="1:3" x14ac:dyDescent="0.25">
      <c r="A14" s="1" t="s">
        <v>26</v>
      </c>
      <c r="B14" s="1">
        <v>1</v>
      </c>
      <c r="C14" s="5">
        <v>1</v>
      </c>
    </row>
    <row r="15" spans="1:3" x14ac:dyDescent="0.25">
      <c r="A15" s="1" t="s">
        <v>27</v>
      </c>
      <c r="B15" s="1" t="s">
        <v>1</v>
      </c>
      <c r="C15" s="1"/>
    </row>
    <row r="16" spans="1:3" x14ac:dyDescent="0.25">
      <c r="A16" s="1" t="s">
        <v>28</v>
      </c>
      <c r="B16" s="1">
        <v>1</v>
      </c>
      <c r="C16" s="5">
        <v>1</v>
      </c>
    </row>
    <row r="17" spans="1:3" x14ac:dyDescent="0.25">
      <c r="A17" s="1" t="s">
        <v>30</v>
      </c>
      <c r="B17" s="1" t="s">
        <v>1</v>
      </c>
      <c r="C17" s="1"/>
    </row>
    <row r="18" spans="1:3" x14ac:dyDescent="0.25">
      <c r="A18" s="1" t="s">
        <v>28</v>
      </c>
      <c r="B18" s="1">
        <v>1</v>
      </c>
      <c r="C18" s="5">
        <v>1</v>
      </c>
    </row>
    <row r="19" spans="1:3" x14ac:dyDescent="0.25">
      <c r="A19" s="1" t="s">
        <v>31</v>
      </c>
      <c r="B19" s="1" t="s">
        <v>1</v>
      </c>
      <c r="C19" s="1"/>
    </row>
    <row r="20" spans="1:3" x14ac:dyDescent="0.25">
      <c r="A20" s="1" t="s">
        <v>28</v>
      </c>
      <c r="B20" s="1">
        <v>1</v>
      </c>
      <c r="C20" s="5">
        <v>1</v>
      </c>
    </row>
    <row r="21" spans="1:3" x14ac:dyDescent="0.25">
      <c r="A21" s="1" t="s">
        <v>33</v>
      </c>
      <c r="B21" s="1" t="s">
        <v>1</v>
      </c>
      <c r="C21" s="1"/>
    </row>
    <row r="22" spans="1:3" x14ac:dyDescent="0.25">
      <c r="A22" s="1" t="s">
        <v>28</v>
      </c>
      <c r="B22" s="1">
        <v>1</v>
      </c>
      <c r="C22" s="5">
        <v>1</v>
      </c>
    </row>
    <row r="23" spans="1:3" x14ac:dyDescent="0.25">
      <c r="A23" s="1" t="s">
        <v>34</v>
      </c>
      <c r="B23" s="1" t="s">
        <v>1</v>
      </c>
      <c r="C23" s="1"/>
    </row>
    <row r="24" spans="1:3" x14ac:dyDescent="0.25">
      <c r="A24" s="1" t="s">
        <v>35</v>
      </c>
      <c r="B24" s="1">
        <v>1</v>
      </c>
      <c r="C24" s="5">
        <v>1</v>
      </c>
    </row>
    <row r="25" spans="1:3" x14ac:dyDescent="0.25">
      <c r="A25" s="1" t="s">
        <v>37</v>
      </c>
      <c r="B25" s="1" t="s">
        <v>1</v>
      </c>
      <c r="C25" s="1"/>
    </row>
    <row r="26" spans="1:3" x14ac:dyDescent="0.25">
      <c r="A26" s="1" t="s">
        <v>39</v>
      </c>
      <c r="B26" s="1">
        <v>1</v>
      </c>
      <c r="C26" s="5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2"/>
  <sheetViews>
    <sheetView topLeftCell="A61" workbookViewId="0">
      <selection activeCell="I72" sqref="I72"/>
    </sheetView>
  </sheetViews>
  <sheetFormatPr defaultRowHeight="15" x14ac:dyDescent="0.25"/>
  <cols>
    <col min="1" max="1" width="42.5703125" customWidth="1"/>
    <col min="2" max="2" width="28" customWidth="1"/>
  </cols>
  <sheetData>
    <row r="1" spans="1:3" x14ac:dyDescent="0.25">
      <c r="A1" s="1" t="s">
        <v>0</v>
      </c>
      <c r="B1" s="1" t="s">
        <v>1</v>
      </c>
      <c r="C1" s="1">
        <v>24</v>
      </c>
    </row>
    <row r="2" spans="1:3" x14ac:dyDescent="0.25">
      <c r="A2" s="1" t="s">
        <v>40</v>
      </c>
      <c r="B2" s="1">
        <v>1</v>
      </c>
      <c r="C2" s="2">
        <f>B2/24</f>
        <v>4.1666666666666664E-2</v>
      </c>
    </row>
    <row r="3" spans="1:3" x14ac:dyDescent="0.25">
      <c r="A3" s="1" t="s">
        <v>41</v>
      </c>
      <c r="B3" s="1">
        <v>1</v>
      </c>
      <c r="C3" s="2">
        <f t="shared" ref="C3:C61" si="0">B3/24</f>
        <v>4.1666666666666664E-2</v>
      </c>
    </row>
    <row r="4" spans="1:3" x14ac:dyDescent="0.25">
      <c r="A4" s="1" t="s">
        <v>3</v>
      </c>
      <c r="B4" s="1">
        <v>19</v>
      </c>
      <c r="C4" s="2">
        <f t="shared" si="0"/>
        <v>0.79166666666666663</v>
      </c>
    </row>
    <row r="5" spans="1:3" x14ac:dyDescent="0.25">
      <c r="A5" s="1" t="s">
        <v>2</v>
      </c>
      <c r="B5" s="1">
        <v>3</v>
      </c>
      <c r="C5" s="2">
        <f t="shared" si="0"/>
        <v>0.125</v>
      </c>
    </row>
    <row r="6" spans="1:3" x14ac:dyDescent="0.25">
      <c r="A6" s="1" t="s">
        <v>4</v>
      </c>
      <c r="B6" s="1" t="s">
        <v>1</v>
      </c>
      <c r="C6" s="2"/>
    </row>
    <row r="7" spans="1:3" x14ac:dyDescent="0.25">
      <c r="A7" s="1" t="s">
        <v>6</v>
      </c>
      <c r="B7" s="1">
        <v>12</v>
      </c>
      <c r="C7" s="2">
        <f t="shared" si="0"/>
        <v>0.5</v>
      </c>
    </row>
    <row r="8" spans="1:3" x14ac:dyDescent="0.25">
      <c r="A8" s="1" t="s">
        <v>5</v>
      </c>
      <c r="B8" s="1">
        <v>12</v>
      </c>
      <c r="C8" s="2">
        <f t="shared" si="0"/>
        <v>0.5</v>
      </c>
    </row>
    <row r="9" spans="1:3" x14ac:dyDescent="0.25">
      <c r="A9" s="1" t="s">
        <v>7</v>
      </c>
      <c r="B9" s="1" t="s">
        <v>1</v>
      </c>
      <c r="C9" s="2"/>
    </row>
    <row r="10" spans="1:3" x14ac:dyDescent="0.25">
      <c r="A10" s="1" t="s">
        <v>8</v>
      </c>
      <c r="B10" s="1">
        <v>24</v>
      </c>
      <c r="C10" s="2">
        <f t="shared" si="0"/>
        <v>1</v>
      </c>
    </row>
    <row r="11" spans="1:3" x14ac:dyDescent="0.25">
      <c r="A11" s="1" t="s">
        <v>9</v>
      </c>
      <c r="B11" s="1" t="s">
        <v>1</v>
      </c>
      <c r="C11" s="2"/>
    </row>
    <row r="12" spans="1:3" x14ac:dyDescent="0.25">
      <c r="A12" s="1" t="s">
        <v>10</v>
      </c>
      <c r="B12" s="1">
        <v>15</v>
      </c>
      <c r="C12" s="2">
        <f t="shared" si="0"/>
        <v>0.625</v>
      </c>
    </row>
    <row r="13" spans="1:3" x14ac:dyDescent="0.25">
      <c r="A13" s="1" t="s">
        <v>11</v>
      </c>
      <c r="B13" s="1">
        <v>5</v>
      </c>
      <c r="C13" s="2">
        <f t="shared" si="0"/>
        <v>0.20833333333333334</v>
      </c>
    </row>
    <row r="14" spans="1:3" x14ac:dyDescent="0.25">
      <c r="A14" s="1" t="s">
        <v>12</v>
      </c>
      <c r="B14" s="1">
        <v>2</v>
      </c>
      <c r="C14" s="2">
        <f t="shared" si="0"/>
        <v>8.3333333333333329E-2</v>
      </c>
    </row>
    <row r="15" spans="1:3" x14ac:dyDescent="0.25">
      <c r="A15" s="1" t="s">
        <v>42</v>
      </c>
      <c r="B15" s="1">
        <v>2</v>
      </c>
      <c r="C15" s="2">
        <f t="shared" si="0"/>
        <v>8.3333333333333329E-2</v>
      </c>
    </row>
    <row r="16" spans="1:3" x14ac:dyDescent="0.25">
      <c r="A16" s="1" t="s">
        <v>13</v>
      </c>
      <c r="B16" s="1" t="s">
        <v>1</v>
      </c>
      <c r="C16" s="2"/>
    </row>
    <row r="17" spans="1:3" x14ac:dyDescent="0.25">
      <c r="A17" s="1">
        <v>6</v>
      </c>
      <c r="B17" s="1">
        <v>1</v>
      </c>
      <c r="C17" s="2">
        <f t="shared" si="0"/>
        <v>4.1666666666666664E-2</v>
      </c>
    </row>
    <row r="18" spans="1:3" x14ac:dyDescent="0.25">
      <c r="A18" s="1">
        <v>10</v>
      </c>
      <c r="B18" s="1">
        <v>14</v>
      </c>
      <c r="C18" s="2">
        <f t="shared" si="0"/>
        <v>0.58333333333333337</v>
      </c>
    </row>
    <row r="19" spans="1:3" x14ac:dyDescent="0.25">
      <c r="A19" s="1">
        <v>5</v>
      </c>
      <c r="B19" s="1">
        <v>1</v>
      </c>
      <c r="C19" s="2">
        <f t="shared" si="0"/>
        <v>4.1666666666666664E-2</v>
      </c>
    </row>
    <row r="20" spans="1:3" x14ac:dyDescent="0.25">
      <c r="A20" s="1">
        <v>7</v>
      </c>
      <c r="B20" s="1">
        <v>2</v>
      </c>
      <c r="C20" s="2">
        <f t="shared" si="0"/>
        <v>8.3333333333333329E-2</v>
      </c>
    </row>
    <row r="21" spans="1:3" x14ac:dyDescent="0.25">
      <c r="A21" s="1">
        <v>6</v>
      </c>
      <c r="B21" s="1">
        <v>1</v>
      </c>
      <c r="C21" s="2">
        <f t="shared" si="0"/>
        <v>4.1666666666666664E-2</v>
      </c>
    </row>
    <row r="22" spans="1:3" x14ac:dyDescent="0.25">
      <c r="A22" s="1">
        <v>8</v>
      </c>
      <c r="B22" s="1">
        <v>3</v>
      </c>
      <c r="C22" s="2">
        <f t="shared" si="0"/>
        <v>0.125</v>
      </c>
    </row>
    <row r="23" spans="1:3" x14ac:dyDescent="0.25">
      <c r="A23" s="1">
        <v>4</v>
      </c>
      <c r="B23" s="1">
        <v>1</v>
      </c>
      <c r="C23" s="2">
        <f t="shared" si="0"/>
        <v>4.1666666666666664E-2</v>
      </c>
    </row>
    <row r="24" spans="1:3" x14ac:dyDescent="0.25">
      <c r="A24" s="1">
        <v>1</v>
      </c>
      <c r="B24" s="1">
        <v>1</v>
      </c>
      <c r="C24" s="2">
        <f t="shared" si="0"/>
        <v>4.1666666666666664E-2</v>
      </c>
    </row>
    <row r="25" spans="1:3" x14ac:dyDescent="0.25">
      <c r="A25" s="1" t="s">
        <v>14</v>
      </c>
      <c r="B25" s="1" t="s">
        <v>1</v>
      </c>
      <c r="C25" s="2"/>
    </row>
    <row r="26" spans="1:3" x14ac:dyDescent="0.25">
      <c r="A26" s="1" t="s">
        <v>16</v>
      </c>
      <c r="B26" s="1">
        <v>17</v>
      </c>
      <c r="C26" s="2">
        <f t="shared" si="0"/>
        <v>0.70833333333333337</v>
      </c>
    </row>
    <row r="27" spans="1:3" x14ac:dyDescent="0.25">
      <c r="A27" s="1" t="s">
        <v>17</v>
      </c>
      <c r="B27" s="1">
        <v>1</v>
      </c>
      <c r="C27" s="2">
        <f t="shared" si="0"/>
        <v>4.1666666666666664E-2</v>
      </c>
    </row>
    <row r="28" spans="1:3" x14ac:dyDescent="0.25">
      <c r="A28" s="1" t="s">
        <v>15</v>
      </c>
      <c r="B28" s="1">
        <v>5</v>
      </c>
      <c r="C28" s="2">
        <f t="shared" si="0"/>
        <v>0.20833333333333334</v>
      </c>
    </row>
    <row r="29" spans="1:3" x14ac:dyDescent="0.25">
      <c r="A29" s="1"/>
      <c r="B29" s="1">
        <v>1</v>
      </c>
      <c r="C29" s="2">
        <f t="shared" si="0"/>
        <v>4.1666666666666664E-2</v>
      </c>
    </row>
    <row r="30" spans="1:3" x14ac:dyDescent="0.25">
      <c r="A30" s="1" t="s">
        <v>18</v>
      </c>
      <c r="B30" s="1" t="s">
        <v>1</v>
      </c>
      <c r="C30" s="2"/>
    </row>
    <row r="31" spans="1:3" x14ac:dyDescent="0.25">
      <c r="A31" s="1" t="s">
        <v>26</v>
      </c>
      <c r="B31" s="1">
        <v>7</v>
      </c>
      <c r="C31" s="2">
        <f t="shared" si="0"/>
        <v>0.29166666666666669</v>
      </c>
    </row>
    <row r="32" spans="1:3" x14ac:dyDescent="0.25">
      <c r="A32" s="1" t="s">
        <v>20</v>
      </c>
      <c r="B32" s="1">
        <v>9</v>
      </c>
      <c r="C32" s="2">
        <f t="shared" si="0"/>
        <v>0.375</v>
      </c>
    </row>
    <row r="33" spans="1:3" x14ac:dyDescent="0.25">
      <c r="A33" s="1" t="s">
        <v>19</v>
      </c>
      <c r="B33" s="1">
        <v>11</v>
      </c>
      <c r="C33" s="2">
        <f t="shared" si="0"/>
        <v>0.45833333333333331</v>
      </c>
    </row>
    <row r="34" spans="1:3" x14ac:dyDescent="0.25">
      <c r="A34" s="1" t="s">
        <v>23</v>
      </c>
      <c r="B34" s="1">
        <v>4</v>
      </c>
      <c r="C34" s="2">
        <f t="shared" si="0"/>
        <v>0.16666666666666666</v>
      </c>
    </row>
    <row r="35" spans="1:3" x14ac:dyDescent="0.25">
      <c r="A35" s="1" t="s">
        <v>22</v>
      </c>
      <c r="B35" s="1">
        <v>1</v>
      </c>
      <c r="C35" s="2">
        <f t="shared" si="0"/>
        <v>4.1666666666666664E-2</v>
      </c>
    </row>
    <row r="36" spans="1:3" x14ac:dyDescent="0.25">
      <c r="A36" s="1"/>
      <c r="B36" s="1">
        <v>1</v>
      </c>
      <c r="C36" s="2">
        <f t="shared" si="0"/>
        <v>4.1666666666666664E-2</v>
      </c>
    </row>
    <row r="37" spans="1:3" x14ac:dyDescent="0.25">
      <c r="A37" s="1" t="s">
        <v>27</v>
      </c>
      <c r="B37" s="1" t="s">
        <v>1</v>
      </c>
      <c r="C37" s="2"/>
    </row>
    <row r="38" spans="1:3" x14ac:dyDescent="0.25">
      <c r="A38" s="1" t="s">
        <v>28</v>
      </c>
      <c r="B38" s="1">
        <v>22</v>
      </c>
      <c r="C38" s="2">
        <f t="shared" si="0"/>
        <v>0.91666666666666663</v>
      </c>
    </row>
    <row r="39" spans="1:3" x14ac:dyDescent="0.25">
      <c r="A39" s="1" t="s">
        <v>29</v>
      </c>
      <c r="B39" s="1">
        <v>1</v>
      </c>
      <c r="C39" s="2">
        <f t="shared" si="0"/>
        <v>4.1666666666666664E-2</v>
      </c>
    </row>
    <row r="40" spans="1:3" x14ac:dyDescent="0.25">
      <c r="A40" s="1" t="s">
        <v>50</v>
      </c>
      <c r="B40" s="1">
        <v>1</v>
      </c>
      <c r="C40" s="2">
        <f t="shared" si="0"/>
        <v>4.1666666666666664E-2</v>
      </c>
    </row>
    <row r="41" spans="1:3" x14ac:dyDescent="0.25">
      <c r="A41" s="1" t="s">
        <v>30</v>
      </c>
      <c r="B41" s="1" t="s">
        <v>1</v>
      </c>
      <c r="C41" s="2"/>
    </row>
    <row r="42" spans="1:3" x14ac:dyDescent="0.25">
      <c r="A42" s="1" t="s">
        <v>28</v>
      </c>
      <c r="B42" s="1">
        <v>9</v>
      </c>
      <c r="C42" s="2">
        <f t="shared" si="0"/>
        <v>0.375</v>
      </c>
    </row>
    <row r="43" spans="1:3" x14ac:dyDescent="0.25">
      <c r="A43" s="1" t="s">
        <v>29</v>
      </c>
      <c r="B43" s="1">
        <v>14</v>
      </c>
      <c r="C43" s="2">
        <f t="shared" si="0"/>
        <v>0.58333333333333337</v>
      </c>
    </row>
    <row r="44" spans="1:3" x14ac:dyDescent="0.25">
      <c r="A44" s="1"/>
      <c r="B44" s="1">
        <v>1</v>
      </c>
      <c r="C44" s="2">
        <f t="shared" si="0"/>
        <v>4.1666666666666664E-2</v>
      </c>
    </row>
    <row r="45" spans="1:3" x14ac:dyDescent="0.25">
      <c r="A45" s="1" t="s">
        <v>31</v>
      </c>
      <c r="B45" s="1" t="s">
        <v>1</v>
      </c>
      <c r="C45" s="2"/>
    </row>
    <row r="46" spans="1:3" x14ac:dyDescent="0.25">
      <c r="A46" s="1" t="s">
        <v>28</v>
      </c>
      <c r="B46" s="1">
        <v>13</v>
      </c>
      <c r="C46" s="2">
        <f t="shared" si="0"/>
        <v>0.54166666666666663</v>
      </c>
    </row>
    <row r="47" spans="1:3" x14ac:dyDescent="0.25">
      <c r="A47" s="1" t="s">
        <v>32</v>
      </c>
      <c r="B47" s="1">
        <v>9</v>
      </c>
      <c r="C47" s="2">
        <f t="shared" si="0"/>
        <v>0.375</v>
      </c>
    </row>
    <row r="48" spans="1:3" x14ac:dyDescent="0.25">
      <c r="A48" s="1" t="s">
        <v>29</v>
      </c>
      <c r="B48" s="1">
        <v>1</v>
      </c>
      <c r="C48" s="2">
        <f t="shared" si="0"/>
        <v>4.1666666666666664E-2</v>
      </c>
    </row>
    <row r="49" spans="1:3" x14ac:dyDescent="0.25">
      <c r="A49" s="1"/>
      <c r="B49" s="1">
        <v>1</v>
      </c>
      <c r="C49" s="2">
        <f t="shared" si="0"/>
        <v>4.1666666666666664E-2</v>
      </c>
    </row>
    <row r="50" spans="1:3" x14ac:dyDescent="0.25">
      <c r="A50" s="1" t="s">
        <v>33</v>
      </c>
      <c r="B50" s="1" t="s">
        <v>1</v>
      </c>
      <c r="C50" s="2"/>
    </row>
    <row r="51" spans="1:3" x14ac:dyDescent="0.25">
      <c r="A51" s="1" t="s">
        <v>28</v>
      </c>
      <c r="B51" s="1">
        <v>20</v>
      </c>
      <c r="C51" s="2">
        <f t="shared" si="0"/>
        <v>0.83333333333333337</v>
      </c>
    </row>
    <row r="52" spans="1:3" x14ac:dyDescent="0.25">
      <c r="A52" s="1" t="s">
        <v>29</v>
      </c>
      <c r="B52" s="1">
        <v>3</v>
      </c>
      <c r="C52" s="2">
        <f t="shared" si="0"/>
        <v>0.125</v>
      </c>
    </row>
    <row r="53" spans="1:3" x14ac:dyDescent="0.25">
      <c r="A53" s="1"/>
      <c r="B53" s="1">
        <v>1</v>
      </c>
      <c r="C53" s="2">
        <f t="shared" si="0"/>
        <v>4.1666666666666664E-2</v>
      </c>
    </row>
    <row r="54" spans="1:3" x14ac:dyDescent="0.25">
      <c r="A54" s="1" t="s">
        <v>34</v>
      </c>
      <c r="B54" s="1" t="s">
        <v>1</v>
      </c>
      <c r="C54" s="2"/>
    </row>
    <row r="55" spans="1:3" x14ac:dyDescent="0.25">
      <c r="A55" s="1" t="s">
        <v>35</v>
      </c>
      <c r="B55" s="1">
        <v>21</v>
      </c>
      <c r="C55" s="2">
        <f t="shared" si="0"/>
        <v>0.875</v>
      </c>
    </row>
    <row r="56" spans="1:3" x14ac:dyDescent="0.25">
      <c r="A56" s="1" t="s">
        <v>43</v>
      </c>
      <c r="B56" s="1">
        <v>1</v>
      </c>
      <c r="C56" s="2">
        <f t="shared" si="0"/>
        <v>4.1666666666666664E-2</v>
      </c>
    </row>
    <row r="57" spans="1:3" x14ac:dyDescent="0.25">
      <c r="A57" s="1" t="s">
        <v>36</v>
      </c>
      <c r="B57" s="1">
        <v>1</v>
      </c>
      <c r="C57" s="2">
        <f t="shared" si="0"/>
        <v>4.1666666666666664E-2</v>
      </c>
    </row>
    <row r="58" spans="1:3" x14ac:dyDescent="0.25">
      <c r="A58" s="1"/>
      <c r="B58" s="1">
        <v>1</v>
      </c>
      <c r="C58" s="2">
        <f t="shared" si="0"/>
        <v>4.1666666666666664E-2</v>
      </c>
    </row>
    <row r="59" spans="1:3" x14ac:dyDescent="0.25">
      <c r="A59" s="1" t="s">
        <v>37</v>
      </c>
      <c r="B59" s="1" t="s">
        <v>1</v>
      </c>
      <c r="C59" s="2"/>
    </row>
    <row r="60" spans="1:3" x14ac:dyDescent="0.25">
      <c r="A60" s="1" t="s">
        <v>39</v>
      </c>
      <c r="B60" s="1">
        <v>20</v>
      </c>
      <c r="C60" s="2">
        <f t="shared" si="0"/>
        <v>0.83333333333333337</v>
      </c>
    </row>
    <row r="61" spans="1:3" x14ac:dyDescent="0.25">
      <c r="A61" s="1" t="s">
        <v>38</v>
      </c>
      <c r="B61" s="1">
        <v>3</v>
      </c>
      <c r="C61" s="2">
        <f t="shared" si="0"/>
        <v>0.125</v>
      </c>
    </row>
    <row r="62" spans="1:3" x14ac:dyDescent="0.25">
      <c r="A62" s="1"/>
      <c r="B62" s="1">
        <v>1</v>
      </c>
      <c r="C62" s="2">
        <f>B62/24</f>
        <v>4.1666666666666664E-2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"/>
  <sheetViews>
    <sheetView workbookViewId="0">
      <selection activeCell="C29" sqref="C29"/>
    </sheetView>
  </sheetViews>
  <sheetFormatPr defaultRowHeight="15" x14ac:dyDescent="0.25"/>
  <cols>
    <col min="1" max="1" width="22.140625" customWidth="1"/>
    <col min="2" max="2" width="24.85546875" customWidth="1"/>
  </cols>
  <sheetData>
    <row r="1" spans="1:3" x14ac:dyDescent="0.25">
      <c r="A1" s="1" t="s">
        <v>0</v>
      </c>
      <c r="B1" s="1" t="s">
        <v>1</v>
      </c>
      <c r="C1" s="1">
        <v>2</v>
      </c>
    </row>
    <row r="2" spans="1:3" x14ac:dyDescent="0.25">
      <c r="A2" s="1" t="s">
        <v>3</v>
      </c>
      <c r="B2" s="1">
        <v>2</v>
      </c>
      <c r="C2" s="2">
        <f>B2/2</f>
        <v>1</v>
      </c>
    </row>
    <row r="3" spans="1:3" x14ac:dyDescent="0.25">
      <c r="A3" s="1" t="s">
        <v>4</v>
      </c>
      <c r="B3" s="1" t="s">
        <v>1</v>
      </c>
      <c r="C3" s="2"/>
    </row>
    <row r="4" spans="1:3" x14ac:dyDescent="0.25">
      <c r="A4" s="1" t="s">
        <v>5</v>
      </c>
      <c r="B4" s="1">
        <v>2</v>
      </c>
      <c r="C4" s="2">
        <f t="shared" ref="C4:C30" si="0">B4/2</f>
        <v>1</v>
      </c>
    </row>
    <row r="5" spans="1:3" x14ac:dyDescent="0.25">
      <c r="A5" s="1" t="s">
        <v>7</v>
      </c>
      <c r="B5" s="1" t="s">
        <v>1</v>
      </c>
      <c r="C5" s="2"/>
    </row>
    <row r="6" spans="1:3" x14ac:dyDescent="0.25">
      <c r="A6" s="1" t="s">
        <v>8</v>
      </c>
      <c r="B6" s="1">
        <v>2</v>
      </c>
      <c r="C6" s="2">
        <f t="shared" si="0"/>
        <v>1</v>
      </c>
    </row>
    <row r="7" spans="1:3" x14ac:dyDescent="0.25">
      <c r="A7" s="1" t="s">
        <v>9</v>
      </c>
      <c r="B7" s="1" t="s">
        <v>1</v>
      </c>
      <c r="C7" s="2"/>
    </row>
    <row r="8" spans="1:3" x14ac:dyDescent="0.25">
      <c r="A8" s="1" t="s">
        <v>11</v>
      </c>
      <c r="B8" s="1">
        <v>2</v>
      </c>
      <c r="C8" s="2">
        <f t="shared" si="0"/>
        <v>1</v>
      </c>
    </row>
    <row r="9" spans="1:3" x14ac:dyDescent="0.25">
      <c r="A9" s="1" t="s">
        <v>13</v>
      </c>
      <c r="B9" s="1" t="s">
        <v>1</v>
      </c>
      <c r="C9" s="2"/>
    </row>
    <row r="10" spans="1:3" x14ac:dyDescent="0.25">
      <c r="A10" s="1">
        <v>6</v>
      </c>
      <c r="B10" s="1">
        <v>1</v>
      </c>
      <c r="C10" s="2">
        <f t="shared" si="0"/>
        <v>0.5</v>
      </c>
    </row>
    <row r="11" spans="1:3" x14ac:dyDescent="0.25">
      <c r="A11" s="1">
        <v>8</v>
      </c>
      <c r="B11" s="1">
        <v>1</v>
      </c>
      <c r="C11" s="2">
        <f t="shared" si="0"/>
        <v>0.5</v>
      </c>
    </row>
    <row r="12" spans="1:3" x14ac:dyDescent="0.25">
      <c r="A12" s="1" t="s">
        <v>14</v>
      </c>
      <c r="B12" s="1" t="s">
        <v>1</v>
      </c>
      <c r="C12" s="2"/>
    </row>
    <row r="13" spans="1:3" x14ac:dyDescent="0.25">
      <c r="A13" s="1" t="s">
        <v>15</v>
      </c>
      <c r="B13" s="1">
        <v>1</v>
      </c>
      <c r="C13" s="2">
        <f t="shared" si="0"/>
        <v>0.5</v>
      </c>
    </row>
    <row r="14" spans="1:3" x14ac:dyDescent="0.25">
      <c r="A14" s="1" t="s">
        <v>16</v>
      </c>
      <c r="B14" s="1">
        <v>1</v>
      </c>
      <c r="C14" s="2">
        <f t="shared" si="0"/>
        <v>0.5</v>
      </c>
    </row>
    <row r="15" spans="1:3" x14ac:dyDescent="0.25">
      <c r="A15" s="1" t="s">
        <v>18</v>
      </c>
      <c r="B15" s="1" t="s">
        <v>1</v>
      </c>
      <c r="C15" s="2"/>
    </row>
    <row r="16" spans="1:3" x14ac:dyDescent="0.25">
      <c r="A16" s="1" t="s">
        <v>19</v>
      </c>
      <c r="B16" s="1">
        <v>2</v>
      </c>
      <c r="C16" s="2">
        <f t="shared" si="0"/>
        <v>1</v>
      </c>
    </row>
    <row r="17" spans="1:3" x14ac:dyDescent="0.25">
      <c r="A17" s="1" t="s">
        <v>20</v>
      </c>
      <c r="B17" s="1">
        <v>1</v>
      </c>
      <c r="C17" s="2">
        <f t="shared" si="0"/>
        <v>0.5</v>
      </c>
    </row>
    <row r="18" spans="1:3" x14ac:dyDescent="0.25">
      <c r="A18" s="1" t="s">
        <v>27</v>
      </c>
      <c r="B18" s="1" t="s">
        <v>1</v>
      </c>
      <c r="C18" s="2"/>
    </row>
    <row r="19" spans="1:3" x14ac:dyDescent="0.25">
      <c r="A19" s="1" t="s">
        <v>28</v>
      </c>
      <c r="B19" s="1">
        <v>2</v>
      </c>
      <c r="C19" s="2">
        <f t="shared" si="0"/>
        <v>1</v>
      </c>
    </row>
    <row r="20" spans="1:3" x14ac:dyDescent="0.25">
      <c r="A20" s="1" t="s">
        <v>30</v>
      </c>
      <c r="B20" s="1" t="s">
        <v>1</v>
      </c>
      <c r="C20" s="2"/>
    </row>
    <row r="21" spans="1:3" x14ac:dyDescent="0.25">
      <c r="A21" s="1" t="s">
        <v>29</v>
      </c>
      <c r="B21" s="1">
        <v>2</v>
      </c>
      <c r="C21" s="2">
        <f t="shared" si="0"/>
        <v>1</v>
      </c>
    </row>
    <row r="22" spans="1:3" x14ac:dyDescent="0.25">
      <c r="A22" s="1" t="s">
        <v>31</v>
      </c>
      <c r="B22" s="1" t="s">
        <v>1</v>
      </c>
      <c r="C22" s="2"/>
    </row>
    <row r="23" spans="1:3" x14ac:dyDescent="0.25">
      <c r="A23" s="1" t="s">
        <v>28</v>
      </c>
      <c r="B23" s="1">
        <v>1</v>
      </c>
      <c r="C23" s="2">
        <f t="shared" si="0"/>
        <v>0.5</v>
      </c>
    </row>
    <row r="24" spans="1:3" x14ac:dyDescent="0.25">
      <c r="A24" s="1" t="s">
        <v>29</v>
      </c>
      <c r="B24" s="1">
        <v>1</v>
      </c>
      <c r="C24" s="2">
        <f t="shared" si="0"/>
        <v>0.5</v>
      </c>
    </row>
    <row r="25" spans="1:3" x14ac:dyDescent="0.25">
      <c r="A25" s="1" t="s">
        <v>33</v>
      </c>
      <c r="B25" s="1" t="s">
        <v>1</v>
      </c>
      <c r="C25" s="2"/>
    </row>
    <row r="26" spans="1:3" x14ac:dyDescent="0.25">
      <c r="A26" s="1" t="s">
        <v>28</v>
      </c>
      <c r="B26" s="1">
        <v>2</v>
      </c>
      <c r="C26" s="2">
        <f t="shared" si="0"/>
        <v>1</v>
      </c>
    </row>
    <row r="27" spans="1:3" x14ac:dyDescent="0.25">
      <c r="A27" s="1" t="s">
        <v>34</v>
      </c>
      <c r="B27" s="1" t="s">
        <v>1</v>
      </c>
      <c r="C27" s="2"/>
    </row>
    <row r="28" spans="1:3" x14ac:dyDescent="0.25">
      <c r="A28" s="1" t="s">
        <v>35</v>
      </c>
      <c r="B28" s="1">
        <v>2</v>
      </c>
      <c r="C28" s="2">
        <f t="shared" si="0"/>
        <v>1</v>
      </c>
    </row>
    <row r="29" spans="1:3" x14ac:dyDescent="0.25">
      <c r="A29" s="1" t="s">
        <v>37</v>
      </c>
      <c r="B29" s="1" t="s">
        <v>1</v>
      </c>
      <c r="C29" s="2"/>
    </row>
    <row r="30" spans="1:3" x14ac:dyDescent="0.25">
      <c r="A30" s="1" t="s">
        <v>39</v>
      </c>
      <c r="B30" s="1">
        <v>2</v>
      </c>
      <c r="C30" s="2">
        <f t="shared" si="0"/>
        <v>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1"/>
  <sheetViews>
    <sheetView workbookViewId="0">
      <selection activeCell="D33" sqref="D33"/>
    </sheetView>
  </sheetViews>
  <sheetFormatPr defaultRowHeight="15" x14ac:dyDescent="0.25"/>
  <cols>
    <col min="1" max="1" width="32.28515625" style="1" customWidth="1"/>
    <col min="2" max="2" width="22.140625" style="1" customWidth="1"/>
    <col min="3" max="3" width="9.140625" style="1"/>
  </cols>
  <sheetData>
    <row r="1" spans="1:3" x14ac:dyDescent="0.25">
      <c r="A1" s="1" t="s">
        <v>0</v>
      </c>
      <c r="B1" s="1" t="s">
        <v>1</v>
      </c>
      <c r="C1" s="1">
        <v>4</v>
      </c>
    </row>
    <row r="2" spans="1:3" x14ac:dyDescent="0.25">
      <c r="A2" s="1" t="s">
        <v>3</v>
      </c>
      <c r="B2" s="1">
        <v>4</v>
      </c>
      <c r="C2" s="2">
        <f>B2/4</f>
        <v>1</v>
      </c>
    </row>
    <row r="3" spans="1:3" x14ac:dyDescent="0.25">
      <c r="A3" s="1" t="s">
        <v>4</v>
      </c>
      <c r="B3" s="1" t="s">
        <v>1</v>
      </c>
      <c r="C3" s="2"/>
    </row>
    <row r="4" spans="1:3" x14ac:dyDescent="0.25">
      <c r="A4" s="1" t="s">
        <v>5</v>
      </c>
      <c r="B4" s="1">
        <v>4</v>
      </c>
      <c r="C4" s="2">
        <f t="shared" ref="C4:C36" si="0">B4/4</f>
        <v>1</v>
      </c>
    </row>
    <row r="5" spans="1:3" x14ac:dyDescent="0.25">
      <c r="A5" s="1" t="s">
        <v>7</v>
      </c>
      <c r="B5" s="1" t="s">
        <v>1</v>
      </c>
      <c r="C5" s="2"/>
    </row>
    <row r="6" spans="1:3" x14ac:dyDescent="0.25">
      <c r="A6" s="1" t="s">
        <v>8</v>
      </c>
      <c r="B6" s="1">
        <v>4</v>
      </c>
      <c r="C6" s="2">
        <f t="shared" si="0"/>
        <v>1</v>
      </c>
    </row>
    <row r="7" spans="1:3" x14ac:dyDescent="0.25">
      <c r="A7" s="1" t="s">
        <v>9</v>
      </c>
      <c r="B7" s="1" t="s">
        <v>1</v>
      </c>
      <c r="C7" s="2"/>
    </row>
    <row r="8" spans="1:3" x14ac:dyDescent="0.25">
      <c r="A8" s="1" t="s">
        <v>10</v>
      </c>
      <c r="B8" s="1">
        <v>4</v>
      </c>
      <c r="C8" s="2">
        <f t="shared" si="0"/>
        <v>1</v>
      </c>
    </row>
    <row r="9" spans="1:3" x14ac:dyDescent="0.25">
      <c r="A9" s="1" t="s">
        <v>13</v>
      </c>
      <c r="B9" s="1" t="s">
        <v>1</v>
      </c>
      <c r="C9" s="2"/>
    </row>
    <row r="10" spans="1:3" x14ac:dyDescent="0.25">
      <c r="A10" s="1">
        <v>7</v>
      </c>
      <c r="B10" s="1">
        <v>1</v>
      </c>
      <c r="C10" s="2">
        <f t="shared" si="0"/>
        <v>0.25</v>
      </c>
    </row>
    <row r="11" spans="1:3" x14ac:dyDescent="0.25">
      <c r="A11" s="1">
        <v>10</v>
      </c>
      <c r="B11" s="1">
        <v>2</v>
      </c>
      <c r="C11" s="2">
        <f t="shared" si="0"/>
        <v>0.5</v>
      </c>
    </row>
    <row r="12" spans="1:3" x14ac:dyDescent="0.25">
      <c r="A12" s="3">
        <v>45209</v>
      </c>
      <c r="B12" s="1">
        <v>1</v>
      </c>
      <c r="C12" s="2">
        <f t="shared" si="0"/>
        <v>0.25</v>
      </c>
    </row>
    <row r="13" spans="1:3" x14ac:dyDescent="0.25">
      <c r="A13" s="1" t="s">
        <v>14</v>
      </c>
      <c r="B13" s="1" t="s">
        <v>1</v>
      </c>
      <c r="C13" s="2"/>
    </row>
    <row r="14" spans="1:3" x14ac:dyDescent="0.25">
      <c r="A14" s="1" t="s">
        <v>16</v>
      </c>
      <c r="B14" s="1">
        <v>1</v>
      </c>
      <c r="C14" s="2">
        <f t="shared" si="0"/>
        <v>0.25</v>
      </c>
    </row>
    <row r="15" spans="1:3" x14ac:dyDescent="0.25">
      <c r="A15" s="1" t="s">
        <v>15</v>
      </c>
      <c r="B15" s="1">
        <v>3</v>
      </c>
      <c r="C15" s="2">
        <f t="shared" si="0"/>
        <v>0.75</v>
      </c>
    </row>
    <row r="16" spans="1:3" x14ac:dyDescent="0.25">
      <c r="A16" s="1" t="s">
        <v>18</v>
      </c>
      <c r="B16" s="1" t="s">
        <v>1</v>
      </c>
      <c r="C16" s="2"/>
    </row>
    <row r="17" spans="1:3" x14ac:dyDescent="0.25">
      <c r="A17" s="1" t="s">
        <v>19</v>
      </c>
      <c r="B17" s="1">
        <v>3</v>
      </c>
      <c r="C17" s="2">
        <f t="shared" si="0"/>
        <v>0.75</v>
      </c>
    </row>
    <row r="18" spans="1:3" x14ac:dyDescent="0.25">
      <c r="A18" s="1" t="s">
        <v>23</v>
      </c>
      <c r="B18" s="1">
        <v>2</v>
      </c>
      <c r="C18" s="2">
        <f t="shared" si="0"/>
        <v>0.5</v>
      </c>
    </row>
    <row r="19" spans="1:3" x14ac:dyDescent="0.25">
      <c r="A19" s="1" t="s">
        <v>20</v>
      </c>
      <c r="B19" s="1">
        <v>3</v>
      </c>
      <c r="C19" s="2">
        <f t="shared" si="0"/>
        <v>0.75</v>
      </c>
    </row>
    <row r="20" spans="1:3" x14ac:dyDescent="0.25">
      <c r="A20" s="1" t="s">
        <v>21</v>
      </c>
      <c r="B20" s="1">
        <v>1</v>
      </c>
      <c r="C20" s="2">
        <f t="shared" si="0"/>
        <v>0.25</v>
      </c>
    </row>
    <row r="21" spans="1:3" x14ac:dyDescent="0.25">
      <c r="A21" s="1" t="s">
        <v>27</v>
      </c>
      <c r="B21" s="1" t="s">
        <v>1</v>
      </c>
      <c r="C21" s="2"/>
    </row>
    <row r="22" spans="1:3" x14ac:dyDescent="0.25">
      <c r="B22" s="1">
        <v>1</v>
      </c>
      <c r="C22" s="2">
        <f t="shared" si="0"/>
        <v>0.25</v>
      </c>
    </row>
    <row r="23" spans="1:3" x14ac:dyDescent="0.25">
      <c r="A23" s="1" t="s">
        <v>28</v>
      </c>
      <c r="B23" s="1">
        <v>3</v>
      </c>
      <c r="C23" s="2">
        <f t="shared" si="0"/>
        <v>0.75</v>
      </c>
    </row>
    <row r="24" spans="1:3" x14ac:dyDescent="0.25">
      <c r="A24" s="1" t="s">
        <v>30</v>
      </c>
      <c r="B24" s="1" t="s">
        <v>1</v>
      </c>
      <c r="C24" s="2"/>
    </row>
    <row r="25" spans="1:3" x14ac:dyDescent="0.25">
      <c r="A25" s="1" t="s">
        <v>29</v>
      </c>
      <c r="B25" s="1">
        <v>2</v>
      </c>
      <c r="C25" s="2">
        <f t="shared" si="0"/>
        <v>0.5</v>
      </c>
    </row>
    <row r="26" spans="1:3" x14ac:dyDescent="0.25">
      <c r="A26" s="1" t="s">
        <v>28</v>
      </c>
      <c r="B26" s="1">
        <v>2</v>
      </c>
      <c r="C26" s="2">
        <f t="shared" si="0"/>
        <v>0.5</v>
      </c>
    </row>
    <row r="27" spans="1:3" x14ac:dyDescent="0.25">
      <c r="A27" s="1" t="s">
        <v>31</v>
      </c>
      <c r="B27" s="1" t="s">
        <v>1</v>
      </c>
      <c r="C27" s="2"/>
    </row>
    <row r="28" spans="1:3" x14ac:dyDescent="0.25">
      <c r="A28" s="1" t="s">
        <v>32</v>
      </c>
      <c r="B28" s="1">
        <v>2</v>
      </c>
      <c r="C28" s="2">
        <f t="shared" si="0"/>
        <v>0.5</v>
      </c>
    </row>
    <row r="29" spans="1:3" x14ac:dyDescent="0.25">
      <c r="A29" s="1" t="s">
        <v>28</v>
      </c>
      <c r="B29" s="1">
        <v>2</v>
      </c>
      <c r="C29" s="2">
        <f t="shared" si="0"/>
        <v>0.5</v>
      </c>
    </row>
    <row r="30" spans="1:3" x14ac:dyDescent="0.25">
      <c r="A30" s="1" t="s">
        <v>33</v>
      </c>
      <c r="B30" s="1" t="s">
        <v>1</v>
      </c>
      <c r="C30" s="2"/>
    </row>
    <row r="31" spans="1:3" x14ac:dyDescent="0.25">
      <c r="A31" s="1" t="s">
        <v>28</v>
      </c>
      <c r="B31" s="1">
        <v>3</v>
      </c>
      <c r="C31" s="2">
        <f t="shared" si="0"/>
        <v>0.75</v>
      </c>
    </row>
    <row r="32" spans="1:3" x14ac:dyDescent="0.25">
      <c r="A32" s="1" t="s">
        <v>29</v>
      </c>
      <c r="B32" s="1">
        <v>1</v>
      </c>
      <c r="C32" s="2">
        <f t="shared" si="0"/>
        <v>0.25</v>
      </c>
    </row>
    <row r="33" spans="1:3" x14ac:dyDescent="0.25">
      <c r="A33" s="1" t="s">
        <v>34</v>
      </c>
      <c r="B33" s="1" t="s">
        <v>1</v>
      </c>
      <c r="C33" s="2"/>
    </row>
    <row r="34" spans="1:3" x14ac:dyDescent="0.25">
      <c r="A34" s="1" t="s">
        <v>35</v>
      </c>
      <c r="B34" s="1">
        <v>4</v>
      </c>
      <c r="C34" s="2">
        <f t="shared" si="0"/>
        <v>1</v>
      </c>
    </row>
    <row r="35" spans="1:3" x14ac:dyDescent="0.25">
      <c r="A35" s="1" t="s">
        <v>37</v>
      </c>
      <c r="B35" s="1" t="s">
        <v>1</v>
      </c>
      <c r="C35" s="2"/>
    </row>
    <row r="36" spans="1:3" x14ac:dyDescent="0.25">
      <c r="A36" s="1" t="s">
        <v>39</v>
      </c>
      <c r="B36" s="1">
        <v>4</v>
      </c>
      <c r="C36" s="2">
        <f t="shared" si="0"/>
        <v>1</v>
      </c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6"/>
  <sheetViews>
    <sheetView workbookViewId="0">
      <selection activeCell="C25" sqref="C25"/>
    </sheetView>
  </sheetViews>
  <sheetFormatPr defaultRowHeight="15" x14ac:dyDescent="0.25"/>
  <cols>
    <col min="1" max="1" width="18.42578125" customWidth="1"/>
    <col min="2" max="2" width="20" customWidth="1"/>
  </cols>
  <sheetData>
    <row r="1" spans="1:3" x14ac:dyDescent="0.25">
      <c r="A1" s="1" t="s">
        <v>0</v>
      </c>
      <c r="B1" s="1" t="s">
        <v>1</v>
      </c>
      <c r="C1" s="1">
        <v>1</v>
      </c>
    </row>
    <row r="2" spans="1:3" x14ac:dyDescent="0.25">
      <c r="A2" s="1" t="s">
        <v>3</v>
      </c>
      <c r="B2" s="1">
        <v>1</v>
      </c>
      <c r="C2" s="2">
        <f>B2/1</f>
        <v>1</v>
      </c>
    </row>
    <row r="3" spans="1:3" x14ac:dyDescent="0.25">
      <c r="A3" s="1" t="s">
        <v>4</v>
      </c>
      <c r="B3" s="1" t="s">
        <v>1</v>
      </c>
      <c r="C3" s="2"/>
    </row>
    <row r="4" spans="1:3" x14ac:dyDescent="0.25">
      <c r="A4" s="1" t="s">
        <v>5</v>
      </c>
      <c r="B4" s="1">
        <v>1</v>
      </c>
      <c r="C4" s="2">
        <f t="shared" ref="C4:C26" si="0">B4/1</f>
        <v>1</v>
      </c>
    </row>
    <row r="5" spans="1:3" x14ac:dyDescent="0.25">
      <c r="A5" s="1" t="s">
        <v>7</v>
      </c>
      <c r="B5" s="1" t="s">
        <v>1</v>
      </c>
      <c r="C5" s="2"/>
    </row>
    <row r="6" spans="1:3" x14ac:dyDescent="0.25">
      <c r="A6" s="1" t="s">
        <v>8</v>
      </c>
      <c r="B6" s="1">
        <v>1</v>
      </c>
      <c r="C6" s="2">
        <f t="shared" si="0"/>
        <v>1</v>
      </c>
    </row>
    <row r="7" spans="1:3" x14ac:dyDescent="0.25">
      <c r="A7" s="1" t="s">
        <v>9</v>
      </c>
      <c r="B7" s="1" t="s">
        <v>1</v>
      </c>
      <c r="C7" s="2"/>
    </row>
    <row r="8" spans="1:3" x14ac:dyDescent="0.25">
      <c r="A8" s="1" t="s">
        <v>11</v>
      </c>
      <c r="B8" s="1">
        <v>1</v>
      </c>
      <c r="C8" s="2">
        <f t="shared" si="0"/>
        <v>1</v>
      </c>
    </row>
    <row r="9" spans="1:3" x14ac:dyDescent="0.25">
      <c r="A9" s="1" t="s">
        <v>13</v>
      </c>
      <c r="B9" s="1" t="s">
        <v>1</v>
      </c>
      <c r="C9" s="2"/>
    </row>
    <row r="10" spans="1:3" x14ac:dyDescent="0.25">
      <c r="A10" s="1">
        <v>7</v>
      </c>
      <c r="B10" s="1">
        <v>1</v>
      </c>
      <c r="C10" s="2">
        <f t="shared" si="0"/>
        <v>1</v>
      </c>
    </row>
    <row r="11" spans="1:3" x14ac:dyDescent="0.25">
      <c r="A11" s="1" t="s">
        <v>14</v>
      </c>
      <c r="B11" s="1" t="s">
        <v>1</v>
      </c>
      <c r="C11" s="2"/>
    </row>
    <row r="12" spans="1:3" x14ac:dyDescent="0.25">
      <c r="A12" s="1" t="s">
        <v>16</v>
      </c>
      <c r="B12" s="1">
        <v>1</v>
      </c>
      <c r="C12" s="2">
        <f t="shared" si="0"/>
        <v>1</v>
      </c>
    </row>
    <row r="13" spans="1:3" x14ac:dyDescent="0.25">
      <c r="A13" s="1" t="s">
        <v>18</v>
      </c>
      <c r="B13" s="1" t="s">
        <v>1</v>
      </c>
      <c r="C13" s="2"/>
    </row>
    <row r="14" spans="1:3" x14ac:dyDescent="0.25">
      <c r="A14" s="1" t="s">
        <v>24</v>
      </c>
      <c r="B14" s="1">
        <v>1</v>
      </c>
      <c r="C14" s="2">
        <f t="shared" si="0"/>
        <v>1</v>
      </c>
    </row>
    <row r="15" spans="1:3" x14ac:dyDescent="0.25">
      <c r="A15" s="1" t="s">
        <v>27</v>
      </c>
      <c r="B15" s="1" t="s">
        <v>1</v>
      </c>
      <c r="C15" s="2"/>
    </row>
    <row r="16" spans="1:3" x14ac:dyDescent="0.25">
      <c r="A16" s="1" t="s">
        <v>28</v>
      </c>
      <c r="B16" s="1">
        <v>1</v>
      </c>
      <c r="C16" s="2">
        <f t="shared" si="0"/>
        <v>1</v>
      </c>
    </row>
    <row r="17" spans="1:3" x14ac:dyDescent="0.25">
      <c r="A17" s="1" t="s">
        <v>30</v>
      </c>
      <c r="B17" s="1" t="s">
        <v>1</v>
      </c>
      <c r="C17" s="2"/>
    </row>
    <row r="18" spans="1:3" x14ac:dyDescent="0.25">
      <c r="A18" s="1" t="s">
        <v>29</v>
      </c>
      <c r="B18" s="1">
        <v>1</v>
      </c>
      <c r="C18" s="2">
        <f t="shared" si="0"/>
        <v>1</v>
      </c>
    </row>
    <row r="19" spans="1:3" x14ac:dyDescent="0.25">
      <c r="A19" s="1" t="s">
        <v>31</v>
      </c>
      <c r="B19" s="1" t="s">
        <v>1</v>
      </c>
      <c r="C19" s="2"/>
    </row>
    <row r="20" spans="1:3" x14ac:dyDescent="0.25">
      <c r="A20" s="1" t="s">
        <v>28</v>
      </c>
      <c r="B20" s="1">
        <v>1</v>
      </c>
      <c r="C20" s="2">
        <f t="shared" si="0"/>
        <v>1</v>
      </c>
    </row>
    <row r="21" spans="1:3" x14ac:dyDescent="0.25">
      <c r="A21" s="1" t="s">
        <v>33</v>
      </c>
      <c r="B21" s="1" t="s">
        <v>1</v>
      </c>
      <c r="C21" s="2"/>
    </row>
    <row r="22" spans="1:3" x14ac:dyDescent="0.25">
      <c r="A22" s="1" t="s">
        <v>28</v>
      </c>
      <c r="B22" s="1">
        <v>1</v>
      </c>
      <c r="C22" s="2">
        <f t="shared" si="0"/>
        <v>1</v>
      </c>
    </row>
    <row r="23" spans="1:3" x14ac:dyDescent="0.25">
      <c r="A23" s="1" t="s">
        <v>34</v>
      </c>
      <c r="B23" s="1" t="s">
        <v>1</v>
      </c>
      <c r="C23" s="2"/>
    </row>
    <row r="24" spans="1:3" x14ac:dyDescent="0.25">
      <c r="A24" s="1" t="s">
        <v>35</v>
      </c>
      <c r="B24" s="1">
        <v>1</v>
      </c>
      <c r="C24" s="2">
        <f t="shared" si="0"/>
        <v>1</v>
      </c>
    </row>
    <row r="25" spans="1:3" x14ac:dyDescent="0.25">
      <c r="A25" s="1" t="s">
        <v>37</v>
      </c>
      <c r="B25" s="1" t="s">
        <v>1</v>
      </c>
      <c r="C25" s="2"/>
    </row>
    <row r="26" spans="1:3" x14ac:dyDescent="0.25">
      <c r="A26" s="1" t="s">
        <v>39</v>
      </c>
      <c r="B26" s="1">
        <v>1</v>
      </c>
      <c r="C26" s="2">
        <f t="shared" si="0"/>
        <v>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9"/>
  <sheetViews>
    <sheetView workbookViewId="0">
      <selection activeCell="C38" sqref="C38"/>
    </sheetView>
  </sheetViews>
  <sheetFormatPr defaultRowHeight="15" x14ac:dyDescent="0.25"/>
  <cols>
    <col min="1" max="1" width="16.85546875" customWidth="1"/>
    <col min="2" max="2" width="22.42578125" customWidth="1"/>
  </cols>
  <sheetData>
    <row r="1" spans="1:3" x14ac:dyDescent="0.25">
      <c r="A1" s="1" t="s">
        <v>0</v>
      </c>
      <c r="B1" s="1" t="s">
        <v>1</v>
      </c>
      <c r="C1" s="1">
        <v>7</v>
      </c>
    </row>
    <row r="2" spans="1:3" x14ac:dyDescent="0.25">
      <c r="A2" s="1" t="s">
        <v>3</v>
      </c>
      <c r="B2" s="1">
        <v>7</v>
      </c>
      <c r="C2" s="2">
        <f>B2/7</f>
        <v>1</v>
      </c>
    </row>
    <row r="3" spans="1:3" x14ac:dyDescent="0.25">
      <c r="A3" s="1" t="s">
        <v>4</v>
      </c>
      <c r="B3" s="1" t="s">
        <v>1</v>
      </c>
      <c r="C3" s="2"/>
    </row>
    <row r="4" spans="1:3" x14ac:dyDescent="0.25">
      <c r="A4" s="1" t="s">
        <v>6</v>
      </c>
      <c r="B4" s="1">
        <v>6</v>
      </c>
      <c r="C4" s="2">
        <f t="shared" ref="C4:C39" si="0">B4/7</f>
        <v>0.8571428571428571</v>
      </c>
    </row>
    <row r="5" spans="1:3" x14ac:dyDescent="0.25">
      <c r="A5" s="1" t="s">
        <v>5</v>
      </c>
      <c r="B5" s="1">
        <v>1</v>
      </c>
      <c r="C5" s="2">
        <f t="shared" si="0"/>
        <v>0.14285714285714285</v>
      </c>
    </row>
    <row r="6" spans="1:3" x14ac:dyDescent="0.25">
      <c r="A6" s="1" t="s">
        <v>7</v>
      </c>
      <c r="B6" s="1" t="s">
        <v>1</v>
      </c>
      <c r="C6" s="2"/>
    </row>
    <row r="7" spans="1:3" x14ac:dyDescent="0.25">
      <c r="A7" s="1" t="s">
        <v>8</v>
      </c>
      <c r="B7" s="1">
        <v>7</v>
      </c>
      <c r="C7" s="2">
        <f t="shared" si="0"/>
        <v>1</v>
      </c>
    </row>
    <row r="8" spans="1:3" x14ac:dyDescent="0.25">
      <c r="A8" s="1" t="s">
        <v>9</v>
      </c>
      <c r="B8" s="1" t="s">
        <v>1</v>
      </c>
      <c r="C8" s="2"/>
    </row>
    <row r="9" spans="1:3" x14ac:dyDescent="0.25">
      <c r="A9" s="1" t="s">
        <v>10</v>
      </c>
      <c r="B9" s="1">
        <v>4</v>
      </c>
      <c r="C9" s="2">
        <f t="shared" si="0"/>
        <v>0.5714285714285714</v>
      </c>
    </row>
    <row r="10" spans="1:3" x14ac:dyDescent="0.25">
      <c r="A10" s="1" t="s">
        <v>42</v>
      </c>
      <c r="B10" s="1">
        <v>1</v>
      </c>
      <c r="C10" s="2">
        <f t="shared" si="0"/>
        <v>0.14285714285714285</v>
      </c>
    </row>
    <row r="11" spans="1:3" x14ac:dyDescent="0.25">
      <c r="A11" s="1" t="s">
        <v>11</v>
      </c>
      <c r="B11" s="1">
        <v>2</v>
      </c>
      <c r="C11" s="2">
        <f t="shared" si="0"/>
        <v>0.2857142857142857</v>
      </c>
    </row>
    <row r="12" spans="1:3" x14ac:dyDescent="0.25">
      <c r="A12" s="1" t="s">
        <v>13</v>
      </c>
      <c r="B12" s="1" t="s">
        <v>1</v>
      </c>
      <c r="C12" s="2"/>
    </row>
    <row r="13" spans="1:3" x14ac:dyDescent="0.25">
      <c r="A13" s="1">
        <v>10</v>
      </c>
      <c r="B13" s="1">
        <v>7</v>
      </c>
      <c r="C13" s="2">
        <f t="shared" si="0"/>
        <v>1</v>
      </c>
    </row>
    <row r="14" spans="1:3" x14ac:dyDescent="0.25">
      <c r="A14" s="1" t="s">
        <v>14</v>
      </c>
      <c r="B14" s="1" t="s">
        <v>1</v>
      </c>
      <c r="C14" s="2"/>
    </row>
    <row r="15" spans="1:3" x14ac:dyDescent="0.25">
      <c r="A15" s="1" t="s">
        <v>16</v>
      </c>
      <c r="B15" s="1">
        <v>6</v>
      </c>
      <c r="C15" s="2">
        <f t="shared" si="0"/>
        <v>0.8571428571428571</v>
      </c>
    </row>
    <row r="16" spans="1:3" x14ac:dyDescent="0.25">
      <c r="A16" s="1" t="s">
        <v>15</v>
      </c>
      <c r="B16" s="1">
        <v>1</v>
      </c>
      <c r="C16" s="2">
        <f t="shared" si="0"/>
        <v>0.14285714285714285</v>
      </c>
    </row>
    <row r="17" spans="1:3" x14ac:dyDescent="0.25">
      <c r="A17" s="1" t="s">
        <v>18</v>
      </c>
      <c r="B17" s="1" t="s">
        <v>1</v>
      </c>
      <c r="C17" s="2"/>
    </row>
    <row r="18" spans="1:3" x14ac:dyDescent="0.25">
      <c r="A18" s="1" t="s">
        <v>26</v>
      </c>
      <c r="B18" s="1">
        <v>3</v>
      </c>
      <c r="C18" s="2">
        <f t="shared" si="0"/>
        <v>0.42857142857142855</v>
      </c>
    </row>
    <row r="19" spans="1:3" x14ac:dyDescent="0.25">
      <c r="A19" s="1" t="s">
        <v>19</v>
      </c>
      <c r="B19" s="1">
        <v>3</v>
      </c>
      <c r="C19" s="2">
        <f t="shared" si="0"/>
        <v>0.42857142857142855</v>
      </c>
    </row>
    <row r="20" spans="1:3" x14ac:dyDescent="0.25">
      <c r="A20" s="1" t="s">
        <v>20</v>
      </c>
      <c r="B20" s="1">
        <v>2</v>
      </c>
      <c r="C20" s="2">
        <f t="shared" si="0"/>
        <v>0.2857142857142857</v>
      </c>
    </row>
    <row r="21" spans="1:3" x14ac:dyDescent="0.25">
      <c r="A21" s="1" t="s">
        <v>22</v>
      </c>
      <c r="B21" s="1">
        <v>2</v>
      </c>
      <c r="C21" s="2">
        <f t="shared" si="0"/>
        <v>0.2857142857142857</v>
      </c>
    </row>
    <row r="22" spans="1:3" x14ac:dyDescent="0.25">
      <c r="A22" s="1" t="s">
        <v>25</v>
      </c>
      <c r="B22" s="1">
        <v>1</v>
      </c>
      <c r="C22" s="2">
        <f t="shared" si="0"/>
        <v>0.14285714285714285</v>
      </c>
    </row>
    <row r="23" spans="1:3" x14ac:dyDescent="0.25">
      <c r="A23" s="1" t="s">
        <v>23</v>
      </c>
      <c r="B23" s="1">
        <v>1</v>
      </c>
      <c r="C23" s="2">
        <f t="shared" si="0"/>
        <v>0.14285714285714285</v>
      </c>
    </row>
    <row r="24" spans="1:3" x14ac:dyDescent="0.25">
      <c r="A24" s="1" t="s">
        <v>27</v>
      </c>
      <c r="B24" s="1" t="s">
        <v>1</v>
      </c>
      <c r="C24" s="2"/>
    </row>
    <row r="25" spans="1:3" x14ac:dyDescent="0.25">
      <c r="A25" s="1" t="s">
        <v>28</v>
      </c>
      <c r="B25" s="1">
        <v>7</v>
      </c>
      <c r="C25" s="2">
        <f t="shared" si="0"/>
        <v>1</v>
      </c>
    </row>
    <row r="26" spans="1:3" x14ac:dyDescent="0.25">
      <c r="A26" s="1" t="s">
        <v>30</v>
      </c>
      <c r="B26" s="1" t="s">
        <v>1</v>
      </c>
      <c r="C26" s="2"/>
    </row>
    <row r="27" spans="1:3" x14ac:dyDescent="0.25">
      <c r="A27" s="1" t="s">
        <v>29</v>
      </c>
      <c r="B27" s="1">
        <v>2</v>
      </c>
      <c r="C27" s="2">
        <f t="shared" si="0"/>
        <v>0.2857142857142857</v>
      </c>
    </row>
    <row r="28" spans="1:3" x14ac:dyDescent="0.25">
      <c r="A28" s="1" t="s">
        <v>28</v>
      </c>
      <c r="B28" s="1">
        <v>5</v>
      </c>
      <c r="C28" s="2">
        <f t="shared" si="0"/>
        <v>0.7142857142857143</v>
      </c>
    </row>
    <row r="29" spans="1:3" x14ac:dyDescent="0.25">
      <c r="A29" s="1" t="s">
        <v>31</v>
      </c>
      <c r="B29" s="1" t="s">
        <v>1</v>
      </c>
      <c r="C29" s="2"/>
    </row>
    <row r="30" spans="1:3" x14ac:dyDescent="0.25">
      <c r="A30" s="1" t="s">
        <v>28</v>
      </c>
      <c r="B30" s="1">
        <v>4</v>
      </c>
      <c r="C30" s="2">
        <f t="shared" si="0"/>
        <v>0.5714285714285714</v>
      </c>
    </row>
    <row r="31" spans="1:3" x14ac:dyDescent="0.25">
      <c r="A31" s="1" t="s">
        <v>32</v>
      </c>
      <c r="B31" s="1">
        <v>2</v>
      </c>
      <c r="C31" s="2">
        <f t="shared" si="0"/>
        <v>0.2857142857142857</v>
      </c>
    </row>
    <row r="32" spans="1:3" x14ac:dyDescent="0.25">
      <c r="A32" s="1" t="s">
        <v>29</v>
      </c>
      <c r="B32" s="1">
        <v>1</v>
      </c>
      <c r="C32" s="2">
        <f t="shared" si="0"/>
        <v>0.14285714285714285</v>
      </c>
    </row>
    <row r="33" spans="1:3" x14ac:dyDescent="0.25">
      <c r="A33" s="1" t="s">
        <v>33</v>
      </c>
      <c r="B33" s="1" t="s">
        <v>1</v>
      </c>
      <c r="C33" s="2"/>
    </row>
    <row r="34" spans="1:3" x14ac:dyDescent="0.25">
      <c r="A34" s="1" t="s">
        <v>28</v>
      </c>
      <c r="B34" s="1">
        <v>5</v>
      </c>
      <c r="C34" s="2">
        <f t="shared" si="0"/>
        <v>0.7142857142857143</v>
      </c>
    </row>
    <row r="35" spans="1:3" x14ac:dyDescent="0.25">
      <c r="A35" s="1" t="s">
        <v>29</v>
      </c>
      <c r="B35" s="1">
        <v>2</v>
      </c>
      <c r="C35" s="2">
        <f t="shared" si="0"/>
        <v>0.2857142857142857</v>
      </c>
    </row>
    <row r="36" spans="1:3" x14ac:dyDescent="0.25">
      <c r="A36" s="1" t="s">
        <v>34</v>
      </c>
      <c r="B36" s="1" t="s">
        <v>1</v>
      </c>
      <c r="C36" s="2"/>
    </row>
    <row r="37" spans="1:3" x14ac:dyDescent="0.25">
      <c r="A37" s="1" t="s">
        <v>35</v>
      </c>
      <c r="B37" s="1">
        <v>7</v>
      </c>
      <c r="C37" s="2">
        <f t="shared" si="0"/>
        <v>1</v>
      </c>
    </row>
    <row r="38" spans="1:3" x14ac:dyDescent="0.25">
      <c r="A38" s="1" t="s">
        <v>37</v>
      </c>
      <c r="B38" s="1" t="s">
        <v>1</v>
      </c>
      <c r="C38" s="2"/>
    </row>
    <row r="39" spans="1:3" x14ac:dyDescent="0.25">
      <c r="A39" s="1" t="s">
        <v>39</v>
      </c>
      <c r="B39" s="1">
        <v>7</v>
      </c>
      <c r="C39" s="2">
        <f t="shared" si="0"/>
        <v>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1"/>
  <sheetViews>
    <sheetView workbookViewId="0">
      <selection activeCell="H45" sqref="H45"/>
    </sheetView>
  </sheetViews>
  <sheetFormatPr defaultRowHeight="15" x14ac:dyDescent="0.25"/>
  <cols>
    <col min="1" max="1" width="22.140625" customWidth="1"/>
    <col min="2" max="2" width="19.85546875" customWidth="1"/>
  </cols>
  <sheetData>
    <row r="1" spans="1:3" x14ac:dyDescent="0.25">
      <c r="A1" s="1" t="s">
        <v>0</v>
      </c>
      <c r="B1" s="1" t="s">
        <v>1</v>
      </c>
      <c r="C1" s="1">
        <v>9</v>
      </c>
    </row>
    <row r="2" spans="1:3" x14ac:dyDescent="0.25">
      <c r="A2" s="1" t="s">
        <v>3</v>
      </c>
      <c r="B2" s="1">
        <v>9</v>
      </c>
      <c r="C2" s="2">
        <f>B2/9</f>
        <v>1</v>
      </c>
    </row>
    <row r="3" spans="1:3" x14ac:dyDescent="0.25">
      <c r="A3" s="1" t="s">
        <v>4</v>
      </c>
      <c r="B3" s="1" t="s">
        <v>1</v>
      </c>
      <c r="C3" s="2"/>
    </row>
    <row r="4" spans="1:3" x14ac:dyDescent="0.25">
      <c r="A4" s="1" t="s">
        <v>6</v>
      </c>
      <c r="B4" s="1">
        <v>7</v>
      </c>
      <c r="C4" s="2">
        <f t="shared" ref="C4:C41" si="0">B4/9</f>
        <v>0.77777777777777779</v>
      </c>
    </row>
    <row r="5" spans="1:3" x14ac:dyDescent="0.25">
      <c r="A5" s="1" t="s">
        <v>5</v>
      </c>
      <c r="B5" s="1">
        <v>2</v>
      </c>
      <c r="C5" s="2">
        <f t="shared" si="0"/>
        <v>0.22222222222222221</v>
      </c>
    </row>
    <row r="6" spans="1:3" x14ac:dyDescent="0.25">
      <c r="A6" s="1" t="s">
        <v>7</v>
      </c>
      <c r="B6" s="1" t="s">
        <v>1</v>
      </c>
      <c r="C6" s="2"/>
    </row>
    <row r="7" spans="1:3" x14ac:dyDescent="0.25">
      <c r="A7" s="1" t="s">
        <v>8</v>
      </c>
      <c r="B7" s="1">
        <v>9</v>
      </c>
      <c r="C7" s="2">
        <f t="shared" si="0"/>
        <v>1</v>
      </c>
    </row>
    <row r="8" spans="1:3" x14ac:dyDescent="0.25">
      <c r="A8" s="1" t="s">
        <v>9</v>
      </c>
      <c r="B8" s="1" t="s">
        <v>1</v>
      </c>
      <c r="C8" s="2"/>
    </row>
    <row r="9" spans="1:3" x14ac:dyDescent="0.25">
      <c r="A9" s="1" t="s">
        <v>10</v>
      </c>
      <c r="B9" s="1">
        <v>4</v>
      </c>
      <c r="C9" s="2">
        <f t="shared" si="0"/>
        <v>0.44444444444444442</v>
      </c>
    </row>
    <row r="10" spans="1:3" x14ac:dyDescent="0.25">
      <c r="A10" s="1" t="s">
        <v>12</v>
      </c>
      <c r="B10" s="1">
        <v>3</v>
      </c>
      <c r="C10" s="2">
        <f t="shared" si="0"/>
        <v>0.33333333333333331</v>
      </c>
    </row>
    <row r="11" spans="1:3" x14ac:dyDescent="0.25">
      <c r="A11" s="1" t="s">
        <v>11</v>
      </c>
      <c r="B11" s="1">
        <v>2</v>
      </c>
      <c r="C11" s="2">
        <f t="shared" si="0"/>
        <v>0.22222222222222221</v>
      </c>
    </row>
    <row r="12" spans="1:3" x14ac:dyDescent="0.25">
      <c r="A12" s="1" t="s">
        <v>13</v>
      </c>
      <c r="B12" s="1" t="s">
        <v>1</v>
      </c>
      <c r="C12" s="2"/>
    </row>
    <row r="13" spans="1:3" x14ac:dyDescent="0.25">
      <c r="A13" s="1">
        <v>9</v>
      </c>
      <c r="B13" s="1">
        <v>1</v>
      </c>
      <c r="C13" s="2">
        <f t="shared" si="0"/>
        <v>0.1111111111111111</v>
      </c>
    </row>
    <row r="14" spans="1:3" x14ac:dyDescent="0.25">
      <c r="A14" s="1"/>
      <c r="B14" s="1">
        <v>1</v>
      </c>
      <c r="C14" s="2">
        <f t="shared" si="0"/>
        <v>0.1111111111111111</v>
      </c>
    </row>
    <row r="15" spans="1:3" x14ac:dyDescent="0.25">
      <c r="A15" s="1">
        <v>8</v>
      </c>
      <c r="B15" s="1">
        <v>2</v>
      </c>
      <c r="C15" s="2">
        <f t="shared" si="0"/>
        <v>0.22222222222222221</v>
      </c>
    </row>
    <row r="16" spans="1:3" x14ac:dyDescent="0.25">
      <c r="A16" s="1">
        <v>10</v>
      </c>
      <c r="B16" s="1">
        <v>5</v>
      </c>
      <c r="C16" s="2">
        <f t="shared" si="0"/>
        <v>0.55555555555555558</v>
      </c>
    </row>
    <row r="17" spans="1:3" x14ac:dyDescent="0.25">
      <c r="A17" s="1" t="s">
        <v>14</v>
      </c>
      <c r="B17" s="1" t="s">
        <v>1</v>
      </c>
      <c r="C17" s="2"/>
    </row>
    <row r="18" spans="1:3" x14ac:dyDescent="0.25">
      <c r="A18" s="1" t="s">
        <v>16</v>
      </c>
      <c r="B18" s="1">
        <v>6</v>
      </c>
      <c r="C18" s="2">
        <f t="shared" si="0"/>
        <v>0.66666666666666663</v>
      </c>
    </row>
    <row r="19" spans="1:3" x14ac:dyDescent="0.25">
      <c r="A19" s="1" t="s">
        <v>15</v>
      </c>
      <c r="B19" s="1">
        <v>3</v>
      </c>
      <c r="C19" s="2">
        <f t="shared" si="0"/>
        <v>0.33333333333333331</v>
      </c>
    </row>
    <row r="20" spans="1:3" x14ac:dyDescent="0.25">
      <c r="A20" s="1" t="s">
        <v>18</v>
      </c>
      <c r="B20" s="1" t="s">
        <v>1</v>
      </c>
      <c r="C20" s="2"/>
    </row>
    <row r="21" spans="1:3" x14ac:dyDescent="0.25">
      <c r="A21" s="1" t="s">
        <v>19</v>
      </c>
      <c r="B21" s="1">
        <v>5</v>
      </c>
      <c r="C21" s="2">
        <f t="shared" si="0"/>
        <v>0.55555555555555558</v>
      </c>
    </row>
    <row r="22" spans="1:3" x14ac:dyDescent="0.25">
      <c r="A22" s="1" t="s">
        <v>26</v>
      </c>
      <c r="B22" s="1">
        <v>3</v>
      </c>
      <c r="C22" s="2">
        <f t="shared" si="0"/>
        <v>0.33333333333333331</v>
      </c>
    </row>
    <row r="23" spans="1:3" x14ac:dyDescent="0.25">
      <c r="A23" s="1" t="s">
        <v>20</v>
      </c>
      <c r="B23" s="1">
        <v>1</v>
      </c>
      <c r="C23" s="2">
        <f t="shared" si="0"/>
        <v>0.1111111111111111</v>
      </c>
    </row>
    <row r="24" spans="1:3" x14ac:dyDescent="0.25">
      <c r="A24" s="1" t="s">
        <v>21</v>
      </c>
      <c r="B24" s="1">
        <v>1</v>
      </c>
      <c r="C24" s="2">
        <f t="shared" si="0"/>
        <v>0.1111111111111111</v>
      </c>
    </row>
    <row r="25" spans="1:3" x14ac:dyDescent="0.25">
      <c r="A25" s="1" t="s">
        <v>27</v>
      </c>
      <c r="B25" s="1" t="s">
        <v>1</v>
      </c>
      <c r="C25" s="2"/>
    </row>
    <row r="26" spans="1:3" x14ac:dyDescent="0.25">
      <c r="A26" s="1" t="s">
        <v>28</v>
      </c>
      <c r="B26" s="1">
        <v>8</v>
      </c>
      <c r="C26" s="2">
        <f t="shared" si="0"/>
        <v>0.88888888888888884</v>
      </c>
    </row>
    <row r="27" spans="1:3" x14ac:dyDescent="0.25">
      <c r="A27" s="1" t="s">
        <v>29</v>
      </c>
      <c r="B27" s="1">
        <v>1</v>
      </c>
      <c r="C27" s="2">
        <f t="shared" si="0"/>
        <v>0.1111111111111111</v>
      </c>
    </row>
    <row r="28" spans="1:3" x14ac:dyDescent="0.25">
      <c r="A28" s="1" t="s">
        <v>30</v>
      </c>
      <c r="B28" s="1" t="s">
        <v>1</v>
      </c>
      <c r="C28" s="2"/>
    </row>
    <row r="29" spans="1:3" x14ac:dyDescent="0.25">
      <c r="A29" s="1" t="s">
        <v>28</v>
      </c>
      <c r="B29" s="1">
        <v>4</v>
      </c>
      <c r="C29" s="2">
        <f t="shared" si="0"/>
        <v>0.44444444444444442</v>
      </c>
    </row>
    <row r="30" spans="1:3" x14ac:dyDescent="0.25">
      <c r="A30" s="1" t="s">
        <v>29</v>
      </c>
      <c r="B30" s="1">
        <v>5</v>
      </c>
      <c r="C30" s="2">
        <f t="shared" si="0"/>
        <v>0.55555555555555558</v>
      </c>
    </row>
    <row r="31" spans="1:3" x14ac:dyDescent="0.25">
      <c r="A31" s="1" t="s">
        <v>31</v>
      </c>
      <c r="B31" s="1" t="s">
        <v>1</v>
      </c>
      <c r="C31" s="2"/>
    </row>
    <row r="32" spans="1:3" x14ac:dyDescent="0.25">
      <c r="A32" s="1" t="s">
        <v>32</v>
      </c>
      <c r="B32" s="1">
        <v>4</v>
      </c>
      <c r="C32" s="2">
        <f t="shared" si="0"/>
        <v>0.44444444444444442</v>
      </c>
    </row>
    <row r="33" spans="1:3" x14ac:dyDescent="0.25">
      <c r="A33" s="1" t="s">
        <v>29</v>
      </c>
      <c r="B33" s="1">
        <v>1</v>
      </c>
      <c r="C33" s="2">
        <f t="shared" si="0"/>
        <v>0.1111111111111111</v>
      </c>
    </row>
    <row r="34" spans="1:3" x14ac:dyDescent="0.25">
      <c r="A34" s="1" t="s">
        <v>28</v>
      </c>
      <c r="B34" s="1">
        <v>4</v>
      </c>
      <c r="C34" s="2">
        <f t="shared" si="0"/>
        <v>0.44444444444444442</v>
      </c>
    </row>
    <row r="35" spans="1:3" x14ac:dyDescent="0.25">
      <c r="A35" s="1" t="s">
        <v>33</v>
      </c>
      <c r="B35" s="1" t="s">
        <v>1</v>
      </c>
      <c r="C35" s="2"/>
    </row>
    <row r="36" spans="1:3" x14ac:dyDescent="0.25">
      <c r="A36" s="1" t="s">
        <v>28</v>
      </c>
      <c r="B36" s="1">
        <v>8</v>
      </c>
      <c r="C36" s="2">
        <f t="shared" si="0"/>
        <v>0.88888888888888884</v>
      </c>
    </row>
    <row r="37" spans="1:3" x14ac:dyDescent="0.25">
      <c r="A37" s="1" t="s">
        <v>29</v>
      </c>
      <c r="B37" s="1">
        <v>1</v>
      </c>
      <c r="C37" s="2">
        <f t="shared" si="0"/>
        <v>0.1111111111111111</v>
      </c>
    </row>
    <row r="38" spans="1:3" x14ac:dyDescent="0.25">
      <c r="A38" s="1" t="s">
        <v>34</v>
      </c>
      <c r="B38" s="1" t="s">
        <v>1</v>
      </c>
      <c r="C38" s="2"/>
    </row>
    <row r="39" spans="1:3" x14ac:dyDescent="0.25">
      <c r="A39" s="1" t="s">
        <v>35</v>
      </c>
      <c r="B39" s="1">
        <v>9</v>
      </c>
      <c r="C39" s="2">
        <f t="shared" si="0"/>
        <v>1</v>
      </c>
    </row>
    <row r="40" spans="1:3" x14ac:dyDescent="0.25">
      <c r="A40" s="1" t="s">
        <v>37</v>
      </c>
      <c r="B40" s="1" t="s">
        <v>1</v>
      </c>
      <c r="C40" s="2"/>
    </row>
    <row r="41" spans="1:3" x14ac:dyDescent="0.25">
      <c r="A41" s="1" t="s">
        <v>39</v>
      </c>
      <c r="B41" s="1">
        <v>9</v>
      </c>
      <c r="C41" s="2">
        <f t="shared" si="0"/>
        <v>1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7"/>
  <sheetViews>
    <sheetView workbookViewId="0">
      <selection activeCell="A45" sqref="A45"/>
    </sheetView>
  </sheetViews>
  <sheetFormatPr defaultRowHeight="15" x14ac:dyDescent="0.25"/>
  <cols>
    <col min="1" max="1" width="22.7109375" customWidth="1"/>
    <col min="2" max="2" width="23.28515625" customWidth="1"/>
  </cols>
  <sheetData>
    <row r="1" spans="1:3" x14ac:dyDescent="0.25">
      <c r="A1" s="1" t="s">
        <v>0</v>
      </c>
      <c r="B1" s="1" t="s">
        <v>1</v>
      </c>
      <c r="C1" s="1">
        <v>11</v>
      </c>
    </row>
    <row r="2" spans="1:3" x14ac:dyDescent="0.25">
      <c r="A2" s="1" t="s">
        <v>2</v>
      </c>
      <c r="B2" s="1">
        <v>3</v>
      </c>
      <c r="C2" s="2">
        <f>B2/11</f>
        <v>0.27272727272727271</v>
      </c>
    </row>
    <row r="3" spans="1:3" x14ac:dyDescent="0.25">
      <c r="A3" s="1" t="s">
        <v>40</v>
      </c>
      <c r="B3" s="1">
        <v>6</v>
      </c>
      <c r="C3" s="2">
        <f t="shared" ref="C3:C47" si="0">B3/11</f>
        <v>0.54545454545454541</v>
      </c>
    </row>
    <row r="4" spans="1:3" x14ac:dyDescent="0.25">
      <c r="A4" s="1" t="s">
        <v>3</v>
      </c>
      <c r="B4" s="1">
        <v>2</v>
      </c>
      <c r="C4" s="2">
        <f t="shared" si="0"/>
        <v>0.18181818181818182</v>
      </c>
    </row>
    <row r="5" spans="1:3" x14ac:dyDescent="0.25">
      <c r="A5" s="1" t="s">
        <v>4</v>
      </c>
      <c r="B5" s="1" t="s">
        <v>1</v>
      </c>
      <c r="C5" s="2"/>
    </row>
    <row r="6" spans="1:3" x14ac:dyDescent="0.25">
      <c r="A6" s="1" t="s">
        <v>6</v>
      </c>
      <c r="B6" s="1">
        <v>7</v>
      </c>
      <c r="C6" s="2">
        <f t="shared" si="0"/>
        <v>0.63636363636363635</v>
      </c>
    </row>
    <row r="7" spans="1:3" x14ac:dyDescent="0.25">
      <c r="A7" s="1" t="s">
        <v>5</v>
      </c>
      <c r="B7" s="1">
        <v>4</v>
      </c>
      <c r="C7" s="2">
        <f t="shared" si="0"/>
        <v>0.36363636363636365</v>
      </c>
    </row>
    <row r="8" spans="1:3" x14ac:dyDescent="0.25">
      <c r="A8" s="1" t="s">
        <v>7</v>
      </c>
      <c r="B8" s="1" t="s">
        <v>1</v>
      </c>
      <c r="C8" s="2"/>
    </row>
    <row r="9" spans="1:3" x14ac:dyDescent="0.25">
      <c r="A9" s="1" t="s">
        <v>8</v>
      </c>
      <c r="B9" s="1">
        <v>11</v>
      </c>
      <c r="C9" s="2">
        <f t="shared" si="0"/>
        <v>1</v>
      </c>
    </row>
    <row r="10" spans="1:3" x14ac:dyDescent="0.25">
      <c r="A10" s="1" t="s">
        <v>9</v>
      </c>
      <c r="B10" s="1" t="s">
        <v>1</v>
      </c>
      <c r="C10" s="2"/>
    </row>
    <row r="11" spans="1:3" x14ac:dyDescent="0.25">
      <c r="A11" s="1" t="s">
        <v>10</v>
      </c>
      <c r="B11" s="1">
        <v>6</v>
      </c>
      <c r="C11" s="2">
        <f t="shared" si="0"/>
        <v>0.54545454545454541</v>
      </c>
    </row>
    <row r="12" spans="1:3" x14ac:dyDescent="0.25">
      <c r="A12" s="1" t="s">
        <v>11</v>
      </c>
      <c r="B12" s="1">
        <v>5</v>
      </c>
      <c r="C12" s="2">
        <f t="shared" si="0"/>
        <v>0.45454545454545453</v>
      </c>
    </row>
    <row r="13" spans="1:3" x14ac:dyDescent="0.25">
      <c r="A13" s="1" t="s">
        <v>13</v>
      </c>
      <c r="B13" s="1" t="s">
        <v>1</v>
      </c>
      <c r="C13" s="2"/>
    </row>
    <row r="14" spans="1:3" x14ac:dyDescent="0.25">
      <c r="A14" s="1">
        <v>5</v>
      </c>
      <c r="B14" s="1">
        <v>1</v>
      </c>
      <c r="C14" s="2">
        <f t="shared" si="0"/>
        <v>9.0909090909090912E-2</v>
      </c>
    </row>
    <row r="15" spans="1:3" x14ac:dyDescent="0.25">
      <c r="A15" s="1">
        <v>7</v>
      </c>
      <c r="B15" s="1">
        <v>1</v>
      </c>
      <c r="C15" s="2">
        <f t="shared" si="0"/>
        <v>9.0909090909090912E-2</v>
      </c>
    </row>
    <row r="16" spans="1:3" x14ac:dyDescent="0.25">
      <c r="A16" s="1">
        <v>3</v>
      </c>
      <c r="B16" s="1">
        <v>1</v>
      </c>
      <c r="C16" s="2">
        <f t="shared" si="0"/>
        <v>9.0909090909090912E-2</v>
      </c>
    </row>
    <row r="17" spans="1:3" x14ac:dyDescent="0.25">
      <c r="A17" s="1">
        <v>10</v>
      </c>
      <c r="B17" s="1">
        <v>5</v>
      </c>
      <c r="C17" s="2">
        <f t="shared" si="0"/>
        <v>0.45454545454545453</v>
      </c>
    </row>
    <row r="18" spans="1:3" x14ac:dyDescent="0.25">
      <c r="A18" s="1">
        <v>6</v>
      </c>
      <c r="B18" s="1">
        <v>1</v>
      </c>
      <c r="C18" s="2">
        <f t="shared" si="0"/>
        <v>9.0909090909090912E-2</v>
      </c>
    </row>
    <row r="19" spans="1:3" x14ac:dyDescent="0.25">
      <c r="A19" s="1">
        <v>8</v>
      </c>
      <c r="B19" s="1">
        <v>1</v>
      </c>
      <c r="C19" s="2">
        <f t="shared" si="0"/>
        <v>9.0909090909090912E-2</v>
      </c>
    </row>
    <row r="20" spans="1:3" x14ac:dyDescent="0.25">
      <c r="A20" s="1">
        <v>9</v>
      </c>
      <c r="B20" s="1">
        <v>1</v>
      </c>
      <c r="C20" s="2">
        <f t="shared" si="0"/>
        <v>9.0909090909090912E-2</v>
      </c>
    </row>
    <row r="21" spans="1:3" x14ac:dyDescent="0.25">
      <c r="A21" s="1" t="s">
        <v>14</v>
      </c>
      <c r="B21" s="1" t="s">
        <v>1</v>
      </c>
      <c r="C21" s="2"/>
    </row>
    <row r="22" spans="1:3" x14ac:dyDescent="0.25">
      <c r="A22" s="1" t="s">
        <v>16</v>
      </c>
      <c r="B22" s="1">
        <v>8</v>
      </c>
      <c r="C22" s="2">
        <f t="shared" si="0"/>
        <v>0.72727272727272729</v>
      </c>
    </row>
    <row r="23" spans="1:3" x14ac:dyDescent="0.25">
      <c r="A23" s="1" t="s">
        <v>15</v>
      </c>
      <c r="B23" s="1">
        <v>3</v>
      </c>
      <c r="C23" s="2">
        <f t="shared" si="0"/>
        <v>0.27272727272727271</v>
      </c>
    </row>
    <row r="24" spans="1:3" x14ac:dyDescent="0.25">
      <c r="A24" s="1" t="s">
        <v>18</v>
      </c>
      <c r="B24" s="1" t="s">
        <v>1</v>
      </c>
      <c r="C24" s="2"/>
    </row>
    <row r="25" spans="1:3" x14ac:dyDescent="0.25">
      <c r="A25" s="1" t="s">
        <v>26</v>
      </c>
      <c r="B25" s="1">
        <v>5</v>
      </c>
      <c r="C25" s="2">
        <f t="shared" si="0"/>
        <v>0.45454545454545453</v>
      </c>
    </row>
    <row r="26" spans="1:3" x14ac:dyDescent="0.25">
      <c r="A26" s="1" t="s">
        <v>19</v>
      </c>
      <c r="B26" s="1">
        <v>7</v>
      </c>
      <c r="C26" s="2">
        <f t="shared" si="0"/>
        <v>0.63636363636363635</v>
      </c>
    </row>
    <row r="27" spans="1:3" x14ac:dyDescent="0.25">
      <c r="A27" s="1" t="s">
        <v>22</v>
      </c>
      <c r="B27" s="1">
        <v>2</v>
      </c>
      <c r="C27" s="2">
        <f t="shared" si="0"/>
        <v>0.18181818181818182</v>
      </c>
    </row>
    <row r="28" spans="1:3" x14ac:dyDescent="0.25">
      <c r="A28" s="1" t="s">
        <v>24</v>
      </c>
      <c r="B28" s="1">
        <v>3</v>
      </c>
      <c r="C28" s="2">
        <f t="shared" si="0"/>
        <v>0.27272727272727271</v>
      </c>
    </row>
    <row r="29" spans="1:3" x14ac:dyDescent="0.25">
      <c r="A29" s="1" t="s">
        <v>25</v>
      </c>
      <c r="B29" s="1">
        <v>1</v>
      </c>
      <c r="C29" s="2">
        <f t="shared" si="0"/>
        <v>9.0909090909090912E-2</v>
      </c>
    </row>
    <row r="30" spans="1:3" x14ac:dyDescent="0.25">
      <c r="A30" s="1" t="s">
        <v>27</v>
      </c>
      <c r="B30" s="1" t="s">
        <v>1</v>
      </c>
      <c r="C30" s="2"/>
    </row>
    <row r="31" spans="1:3" x14ac:dyDescent="0.25">
      <c r="A31" s="1" t="s">
        <v>28</v>
      </c>
      <c r="B31" s="1">
        <v>10</v>
      </c>
      <c r="C31" s="2">
        <f t="shared" si="0"/>
        <v>0.90909090909090906</v>
      </c>
    </row>
    <row r="32" spans="1:3" x14ac:dyDescent="0.25">
      <c r="A32" s="1" t="s">
        <v>29</v>
      </c>
      <c r="B32" s="1">
        <v>1</v>
      </c>
      <c r="C32" s="2">
        <f t="shared" si="0"/>
        <v>9.0909090909090912E-2</v>
      </c>
    </row>
    <row r="33" spans="1:3" x14ac:dyDescent="0.25">
      <c r="A33" s="1" t="s">
        <v>30</v>
      </c>
      <c r="B33" s="1" t="s">
        <v>1</v>
      </c>
      <c r="C33" s="2"/>
    </row>
    <row r="34" spans="1:3" x14ac:dyDescent="0.25">
      <c r="A34" s="1" t="s">
        <v>29</v>
      </c>
      <c r="B34" s="1">
        <v>5</v>
      </c>
      <c r="C34" s="2">
        <f t="shared" si="0"/>
        <v>0.45454545454545453</v>
      </c>
    </row>
    <row r="35" spans="1:3" x14ac:dyDescent="0.25">
      <c r="A35" s="1" t="s">
        <v>28</v>
      </c>
      <c r="B35" s="1">
        <v>6</v>
      </c>
      <c r="C35" s="2">
        <f t="shared" si="0"/>
        <v>0.54545454545454541</v>
      </c>
    </row>
    <row r="36" spans="1:3" x14ac:dyDescent="0.25">
      <c r="A36" s="1" t="s">
        <v>31</v>
      </c>
      <c r="B36" s="1" t="s">
        <v>1</v>
      </c>
      <c r="C36" s="2"/>
    </row>
    <row r="37" spans="1:3" x14ac:dyDescent="0.25">
      <c r="A37" s="1" t="s">
        <v>28</v>
      </c>
      <c r="B37" s="1">
        <v>5</v>
      </c>
      <c r="C37" s="2">
        <f t="shared" si="0"/>
        <v>0.45454545454545453</v>
      </c>
    </row>
    <row r="38" spans="1:3" x14ac:dyDescent="0.25">
      <c r="A38" s="1" t="s">
        <v>32</v>
      </c>
      <c r="B38" s="1">
        <v>6</v>
      </c>
      <c r="C38" s="2">
        <f t="shared" si="0"/>
        <v>0.54545454545454541</v>
      </c>
    </row>
    <row r="39" spans="1:3" x14ac:dyDescent="0.25">
      <c r="A39" s="1" t="s">
        <v>33</v>
      </c>
      <c r="B39" s="1" t="s">
        <v>1</v>
      </c>
      <c r="C39" s="2"/>
    </row>
    <row r="40" spans="1:3" x14ac:dyDescent="0.25">
      <c r="A40" s="1" t="s">
        <v>29</v>
      </c>
      <c r="B40" s="1">
        <v>8</v>
      </c>
      <c r="C40" s="2">
        <f t="shared" si="0"/>
        <v>0.72727272727272729</v>
      </c>
    </row>
    <row r="41" spans="1:3" x14ac:dyDescent="0.25">
      <c r="A41" s="1" t="s">
        <v>28</v>
      </c>
      <c r="B41" s="1">
        <v>3</v>
      </c>
      <c r="C41" s="2">
        <f t="shared" si="0"/>
        <v>0.27272727272727271</v>
      </c>
    </row>
    <row r="42" spans="1:3" x14ac:dyDescent="0.25">
      <c r="A42" s="1" t="s">
        <v>34</v>
      </c>
      <c r="B42" s="1" t="s">
        <v>1</v>
      </c>
      <c r="C42" s="2"/>
    </row>
    <row r="43" spans="1:3" x14ac:dyDescent="0.25">
      <c r="A43" s="1" t="s">
        <v>36</v>
      </c>
      <c r="B43" s="1">
        <v>2</v>
      </c>
      <c r="C43" s="2">
        <f t="shared" si="0"/>
        <v>0.18181818181818182</v>
      </c>
    </row>
    <row r="44" spans="1:3" x14ac:dyDescent="0.25">
      <c r="A44" s="1" t="s">
        <v>35</v>
      </c>
      <c r="B44" s="1">
        <v>9</v>
      </c>
      <c r="C44" s="2">
        <f t="shared" si="0"/>
        <v>0.81818181818181823</v>
      </c>
    </row>
    <row r="45" spans="1:3" x14ac:dyDescent="0.25">
      <c r="A45" s="1" t="s">
        <v>37</v>
      </c>
      <c r="B45" s="1" t="s">
        <v>1</v>
      </c>
      <c r="C45" s="2"/>
    </row>
    <row r="46" spans="1:3" x14ac:dyDescent="0.25">
      <c r="A46" s="1" t="s">
        <v>38</v>
      </c>
      <c r="B46" s="1">
        <v>4</v>
      </c>
      <c r="C46" s="2">
        <f t="shared" si="0"/>
        <v>0.36363636363636365</v>
      </c>
    </row>
    <row r="47" spans="1:3" x14ac:dyDescent="0.25">
      <c r="A47" s="1" t="s">
        <v>39</v>
      </c>
      <c r="B47" s="1">
        <v>7</v>
      </c>
      <c r="C47" s="2">
        <f t="shared" si="0"/>
        <v>0.63636363636363635</v>
      </c>
    </row>
  </sheetData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7"/>
  <sheetViews>
    <sheetView workbookViewId="0">
      <selection activeCell="A54" sqref="A54"/>
    </sheetView>
  </sheetViews>
  <sheetFormatPr defaultRowHeight="15" x14ac:dyDescent="0.25"/>
  <cols>
    <col min="1" max="1" width="23" customWidth="1"/>
    <col min="2" max="2" width="28.140625" customWidth="1"/>
  </cols>
  <sheetData>
    <row r="1" spans="1:3" x14ac:dyDescent="0.25">
      <c r="A1" s="1" t="s">
        <v>0</v>
      </c>
      <c r="B1" s="1" t="s">
        <v>1</v>
      </c>
      <c r="C1" s="1">
        <v>14</v>
      </c>
    </row>
    <row r="2" spans="1:3" x14ac:dyDescent="0.25">
      <c r="A2" s="1" t="s">
        <v>40</v>
      </c>
      <c r="B2" s="1">
        <v>2</v>
      </c>
      <c r="C2" s="2">
        <f>B2/14</f>
        <v>0.14285714285714285</v>
      </c>
    </row>
    <row r="3" spans="1:3" x14ac:dyDescent="0.25">
      <c r="A3" s="1" t="s">
        <v>3</v>
      </c>
      <c r="B3" s="1">
        <v>11</v>
      </c>
      <c r="C3" s="2">
        <f t="shared" ref="C3:C57" si="0">B3/14</f>
        <v>0.7857142857142857</v>
      </c>
    </row>
    <row r="4" spans="1:3" x14ac:dyDescent="0.25">
      <c r="A4" s="1" t="s">
        <v>41</v>
      </c>
      <c r="B4" s="1">
        <v>1</v>
      </c>
      <c r="C4" s="2">
        <f t="shared" si="0"/>
        <v>7.1428571428571425E-2</v>
      </c>
    </row>
    <row r="5" spans="1:3" x14ac:dyDescent="0.25">
      <c r="A5" s="1" t="s">
        <v>4</v>
      </c>
      <c r="B5" s="1" t="s">
        <v>1</v>
      </c>
      <c r="C5" s="2"/>
    </row>
    <row r="6" spans="1:3" x14ac:dyDescent="0.25">
      <c r="A6" s="1" t="s">
        <v>5</v>
      </c>
      <c r="B6" s="1">
        <v>12</v>
      </c>
      <c r="C6" s="2">
        <f t="shared" si="0"/>
        <v>0.8571428571428571</v>
      </c>
    </row>
    <row r="7" spans="1:3" x14ac:dyDescent="0.25">
      <c r="A7" s="1" t="s">
        <v>6</v>
      </c>
      <c r="B7" s="1">
        <v>2</v>
      </c>
      <c r="C7" s="2">
        <f t="shared" si="0"/>
        <v>0.14285714285714285</v>
      </c>
    </row>
    <row r="8" spans="1:3" x14ac:dyDescent="0.25">
      <c r="A8" s="1" t="s">
        <v>7</v>
      </c>
      <c r="B8" s="1" t="s">
        <v>1</v>
      </c>
      <c r="C8" s="2"/>
    </row>
    <row r="9" spans="1:3" x14ac:dyDescent="0.25">
      <c r="A9" s="1" t="s">
        <v>8</v>
      </c>
      <c r="B9" s="1">
        <v>12</v>
      </c>
      <c r="C9" s="2">
        <f t="shared" si="0"/>
        <v>0.8571428571428571</v>
      </c>
    </row>
    <row r="10" spans="1:3" x14ac:dyDescent="0.25">
      <c r="A10" s="1" t="s">
        <v>44</v>
      </c>
      <c r="B10" s="1">
        <v>2</v>
      </c>
      <c r="C10" s="2">
        <f t="shared" si="0"/>
        <v>0.14285714285714285</v>
      </c>
    </row>
    <row r="11" spans="1:3" x14ac:dyDescent="0.25">
      <c r="A11" s="1" t="s">
        <v>9</v>
      </c>
      <c r="B11" s="1" t="s">
        <v>1</v>
      </c>
      <c r="C11" s="2"/>
    </row>
    <row r="12" spans="1:3" x14ac:dyDescent="0.25">
      <c r="A12" s="1" t="s">
        <v>10</v>
      </c>
      <c r="B12" s="1">
        <v>5</v>
      </c>
      <c r="C12" s="2">
        <f t="shared" si="0"/>
        <v>0.35714285714285715</v>
      </c>
    </row>
    <row r="13" spans="1:3" x14ac:dyDescent="0.25">
      <c r="A13" s="1" t="s">
        <v>11</v>
      </c>
      <c r="B13" s="1">
        <v>6</v>
      </c>
      <c r="C13" s="2">
        <f t="shared" si="0"/>
        <v>0.42857142857142855</v>
      </c>
    </row>
    <row r="14" spans="1:3" x14ac:dyDescent="0.25">
      <c r="A14" s="1" t="s">
        <v>12</v>
      </c>
      <c r="B14" s="1">
        <v>3</v>
      </c>
      <c r="C14" s="2">
        <f t="shared" si="0"/>
        <v>0.21428571428571427</v>
      </c>
    </row>
    <row r="15" spans="1:3" x14ac:dyDescent="0.25">
      <c r="A15" s="1" t="s">
        <v>13</v>
      </c>
      <c r="B15" s="1" t="s">
        <v>1</v>
      </c>
      <c r="C15" s="2"/>
    </row>
    <row r="16" spans="1:3" x14ac:dyDescent="0.25">
      <c r="A16" s="1">
        <v>10</v>
      </c>
      <c r="B16" s="1">
        <v>2</v>
      </c>
      <c r="C16" s="2">
        <f t="shared" si="0"/>
        <v>0.14285714285714285</v>
      </c>
    </row>
    <row r="17" spans="1:3" x14ac:dyDescent="0.25">
      <c r="A17" s="1">
        <v>0</v>
      </c>
      <c r="B17" s="1">
        <v>1</v>
      </c>
      <c r="C17" s="2">
        <f t="shared" si="0"/>
        <v>7.1428571428571425E-2</v>
      </c>
    </row>
    <row r="18" spans="1:3" x14ac:dyDescent="0.25">
      <c r="A18" s="1">
        <v>6</v>
      </c>
      <c r="B18" s="1">
        <v>1</v>
      </c>
      <c r="C18" s="2">
        <f t="shared" si="0"/>
        <v>7.1428571428571425E-2</v>
      </c>
    </row>
    <row r="19" spans="1:3" x14ac:dyDescent="0.25">
      <c r="A19" s="1">
        <v>2</v>
      </c>
      <c r="B19" s="1">
        <v>1</v>
      </c>
      <c r="C19" s="2">
        <f t="shared" si="0"/>
        <v>7.1428571428571425E-2</v>
      </c>
    </row>
    <row r="20" spans="1:3" x14ac:dyDescent="0.25">
      <c r="A20" s="1">
        <v>5</v>
      </c>
      <c r="B20" s="1">
        <v>3</v>
      </c>
      <c r="C20" s="2">
        <f t="shared" si="0"/>
        <v>0.21428571428571427</v>
      </c>
    </row>
    <row r="21" spans="1:3" x14ac:dyDescent="0.25">
      <c r="A21" s="1">
        <v>9</v>
      </c>
      <c r="B21" s="1">
        <v>1</v>
      </c>
      <c r="C21" s="2">
        <f t="shared" si="0"/>
        <v>7.1428571428571425E-2</v>
      </c>
    </row>
    <row r="22" spans="1:3" x14ac:dyDescent="0.25">
      <c r="A22" s="1">
        <v>3</v>
      </c>
      <c r="B22" s="1">
        <v>1</v>
      </c>
      <c r="C22" s="2">
        <f t="shared" si="0"/>
        <v>7.1428571428571425E-2</v>
      </c>
    </row>
    <row r="23" spans="1:3" x14ac:dyDescent="0.25">
      <c r="A23" s="1">
        <v>4</v>
      </c>
      <c r="B23" s="1">
        <v>1</v>
      </c>
      <c r="C23" s="2">
        <f t="shared" si="0"/>
        <v>7.1428571428571425E-2</v>
      </c>
    </row>
    <row r="24" spans="1:3" x14ac:dyDescent="0.25">
      <c r="A24" s="1">
        <v>8</v>
      </c>
      <c r="B24" s="1">
        <v>2</v>
      </c>
      <c r="C24" s="2">
        <f t="shared" si="0"/>
        <v>0.14285714285714285</v>
      </c>
    </row>
    <row r="25" spans="1:3" x14ac:dyDescent="0.25">
      <c r="A25" s="1">
        <v>7</v>
      </c>
      <c r="B25" s="1">
        <v>1</v>
      </c>
      <c r="C25" s="2">
        <f t="shared" si="0"/>
        <v>7.1428571428571425E-2</v>
      </c>
    </row>
    <row r="26" spans="1:3" x14ac:dyDescent="0.25">
      <c r="A26" s="1" t="s">
        <v>14</v>
      </c>
      <c r="B26" s="1" t="s">
        <v>1</v>
      </c>
      <c r="C26" s="2"/>
    </row>
    <row r="27" spans="1:3" x14ac:dyDescent="0.25">
      <c r="A27" s="1" t="s">
        <v>16</v>
      </c>
      <c r="B27" s="1">
        <v>13</v>
      </c>
      <c r="C27" s="2">
        <f t="shared" si="0"/>
        <v>0.9285714285714286</v>
      </c>
    </row>
    <row r="28" spans="1:3" x14ac:dyDescent="0.25">
      <c r="A28" s="1" t="s">
        <v>15</v>
      </c>
      <c r="B28" s="1">
        <v>1</v>
      </c>
      <c r="C28" s="2">
        <f t="shared" si="0"/>
        <v>7.1428571428571425E-2</v>
      </c>
    </row>
    <row r="29" spans="1:3" x14ac:dyDescent="0.25">
      <c r="A29" s="1" t="s">
        <v>18</v>
      </c>
      <c r="B29" s="1" t="s">
        <v>1</v>
      </c>
      <c r="C29" s="2"/>
    </row>
    <row r="30" spans="1:3" x14ac:dyDescent="0.25">
      <c r="A30" s="1" t="s">
        <v>23</v>
      </c>
      <c r="B30" s="1">
        <v>4</v>
      </c>
      <c r="C30" s="2">
        <f t="shared" si="0"/>
        <v>0.2857142857142857</v>
      </c>
    </row>
    <row r="31" spans="1:3" x14ac:dyDescent="0.25">
      <c r="A31" s="1" t="s">
        <v>25</v>
      </c>
      <c r="B31" s="1">
        <v>3</v>
      </c>
      <c r="C31" s="2">
        <f t="shared" si="0"/>
        <v>0.21428571428571427</v>
      </c>
    </row>
    <row r="32" spans="1:3" x14ac:dyDescent="0.25">
      <c r="A32" s="1" t="s">
        <v>19</v>
      </c>
      <c r="B32" s="1">
        <v>8</v>
      </c>
      <c r="C32" s="2">
        <f t="shared" si="0"/>
        <v>0.5714285714285714</v>
      </c>
    </row>
    <row r="33" spans="1:3" x14ac:dyDescent="0.25">
      <c r="A33" s="1" t="s">
        <v>26</v>
      </c>
      <c r="B33" s="1">
        <v>3</v>
      </c>
      <c r="C33" s="2">
        <f t="shared" si="0"/>
        <v>0.21428571428571427</v>
      </c>
    </row>
    <row r="34" spans="1:3" x14ac:dyDescent="0.25">
      <c r="A34" s="1" t="s">
        <v>20</v>
      </c>
      <c r="B34" s="1">
        <v>2</v>
      </c>
      <c r="C34" s="2">
        <f t="shared" si="0"/>
        <v>0.14285714285714285</v>
      </c>
    </row>
    <row r="35" spans="1:3" x14ac:dyDescent="0.25">
      <c r="A35" s="1" t="s">
        <v>21</v>
      </c>
      <c r="B35" s="1">
        <v>1</v>
      </c>
      <c r="C35" s="2">
        <f t="shared" si="0"/>
        <v>7.1428571428571425E-2</v>
      </c>
    </row>
    <row r="36" spans="1:3" x14ac:dyDescent="0.25">
      <c r="A36" s="1" t="s">
        <v>27</v>
      </c>
      <c r="B36" s="1" t="s">
        <v>1</v>
      </c>
      <c r="C36" s="2"/>
    </row>
    <row r="37" spans="1:3" x14ac:dyDescent="0.25">
      <c r="A37" s="1" t="s">
        <v>28</v>
      </c>
      <c r="B37" s="1">
        <v>11</v>
      </c>
      <c r="C37" s="2">
        <f t="shared" si="0"/>
        <v>0.7857142857142857</v>
      </c>
    </row>
    <row r="38" spans="1:3" x14ac:dyDescent="0.25">
      <c r="A38" s="1" t="s">
        <v>29</v>
      </c>
      <c r="B38" s="1">
        <v>2</v>
      </c>
      <c r="C38" s="2">
        <f t="shared" si="0"/>
        <v>0.14285714285714285</v>
      </c>
    </row>
    <row r="39" spans="1:3" x14ac:dyDescent="0.25">
      <c r="A39" s="1"/>
      <c r="B39" s="1">
        <v>1</v>
      </c>
      <c r="C39" s="2">
        <f t="shared" si="0"/>
        <v>7.1428571428571425E-2</v>
      </c>
    </row>
    <row r="40" spans="1:3" x14ac:dyDescent="0.25">
      <c r="A40" s="1" t="s">
        <v>30</v>
      </c>
      <c r="B40" s="1" t="s">
        <v>1</v>
      </c>
      <c r="C40" s="2"/>
    </row>
    <row r="41" spans="1:3" x14ac:dyDescent="0.25">
      <c r="A41" s="1" t="s">
        <v>28</v>
      </c>
      <c r="B41" s="1">
        <v>10</v>
      </c>
      <c r="C41" s="2">
        <f t="shared" si="0"/>
        <v>0.7142857142857143</v>
      </c>
    </row>
    <row r="42" spans="1:3" x14ac:dyDescent="0.25">
      <c r="A42" s="1" t="s">
        <v>29</v>
      </c>
      <c r="B42" s="1">
        <v>4</v>
      </c>
      <c r="C42" s="2">
        <f t="shared" si="0"/>
        <v>0.2857142857142857</v>
      </c>
    </row>
    <row r="43" spans="1:3" x14ac:dyDescent="0.25">
      <c r="A43" s="1" t="s">
        <v>31</v>
      </c>
      <c r="B43" s="1" t="s">
        <v>1</v>
      </c>
      <c r="C43" s="2"/>
    </row>
    <row r="44" spans="1:3" x14ac:dyDescent="0.25">
      <c r="A44" s="1" t="s">
        <v>28</v>
      </c>
      <c r="B44" s="1">
        <v>4</v>
      </c>
      <c r="C44" s="2">
        <f t="shared" si="0"/>
        <v>0.2857142857142857</v>
      </c>
    </row>
    <row r="45" spans="1:3" x14ac:dyDescent="0.25">
      <c r="A45" s="1" t="s">
        <v>29</v>
      </c>
      <c r="B45" s="1">
        <v>9</v>
      </c>
      <c r="C45" s="2">
        <f t="shared" si="0"/>
        <v>0.6428571428571429</v>
      </c>
    </row>
    <row r="46" spans="1:3" x14ac:dyDescent="0.25">
      <c r="A46" s="1" t="s">
        <v>32</v>
      </c>
      <c r="B46" s="1">
        <v>1</v>
      </c>
      <c r="C46" s="2">
        <f t="shared" si="0"/>
        <v>7.1428571428571425E-2</v>
      </c>
    </row>
    <row r="47" spans="1:3" x14ac:dyDescent="0.25">
      <c r="A47" s="1" t="s">
        <v>33</v>
      </c>
      <c r="B47" s="1" t="s">
        <v>1</v>
      </c>
      <c r="C47" s="2"/>
    </row>
    <row r="48" spans="1:3" x14ac:dyDescent="0.25">
      <c r="A48" s="1" t="s">
        <v>28</v>
      </c>
      <c r="B48" s="1">
        <v>4</v>
      </c>
      <c r="C48" s="2">
        <f t="shared" si="0"/>
        <v>0.2857142857142857</v>
      </c>
    </row>
    <row r="49" spans="1:3" x14ac:dyDescent="0.25">
      <c r="A49" s="1" t="s">
        <v>29</v>
      </c>
      <c r="B49" s="1">
        <v>10</v>
      </c>
      <c r="C49" s="2">
        <f t="shared" si="0"/>
        <v>0.7142857142857143</v>
      </c>
    </row>
    <row r="50" spans="1:3" x14ac:dyDescent="0.25">
      <c r="A50" s="1" t="s">
        <v>34</v>
      </c>
      <c r="B50" s="1" t="s">
        <v>1</v>
      </c>
      <c r="C50" s="2"/>
    </row>
    <row r="51" spans="1:3" x14ac:dyDescent="0.25">
      <c r="A51" s="1" t="s">
        <v>35</v>
      </c>
      <c r="B51" s="1">
        <v>9</v>
      </c>
      <c r="C51" s="2">
        <f t="shared" si="0"/>
        <v>0.6428571428571429</v>
      </c>
    </row>
    <row r="52" spans="1:3" x14ac:dyDescent="0.25">
      <c r="A52" s="1" t="s">
        <v>43</v>
      </c>
      <c r="B52" s="1">
        <v>1</v>
      </c>
      <c r="C52" s="2">
        <f t="shared" si="0"/>
        <v>7.1428571428571425E-2</v>
      </c>
    </row>
    <row r="53" spans="1:3" x14ac:dyDescent="0.25">
      <c r="A53" s="1" t="s">
        <v>36</v>
      </c>
      <c r="B53" s="1">
        <v>4</v>
      </c>
      <c r="C53" s="2">
        <f t="shared" si="0"/>
        <v>0.2857142857142857</v>
      </c>
    </row>
    <row r="54" spans="1:3" x14ac:dyDescent="0.25">
      <c r="A54" s="1" t="s">
        <v>37</v>
      </c>
      <c r="B54" s="1" t="s">
        <v>1</v>
      </c>
      <c r="C54" s="2"/>
    </row>
    <row r="55" spans="1:3" x14ac:dyDescent="0.25">
      <c r="A55" s="1" t="s">
        <v>39</v>
      </c>
      <c r="B55" s="1">
        <v>8</v>
      </c>
      <c r="C55" s="2">
        <f t="shared" si="0"/>
        <v>0.5714285714285714</v>
      </c>
    </row>
    <row r="56" spans="1:3" x14ac:dyDescent="0.25">
      <c r="A56" s="1" t="s">
        <v>38</v>
      </c>
      <c r="B56" s="1">
        <v>4</v>
      </c>
      <c r="C56" s="2">
        <f t="shared" si="0"/>
        <v>0.2857142857142857</v>
      </c>
    </row>
    <row r="57" spans="1:3" x14ac:dyDescent="0.25">
      <c r="A57" s="1" t="s">
        <v>45</v>
      </c>
      <c r="B57" s="1">
        <v>2</v>
      </c>
      <c r="C57" s="2">
        <f t="shared" si="0"/>
        <v>0.14285714285714285</v>
      </c>
    </row>
  </sheetData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5"/>
  <sheetViews>
    <sheetView workbookViewId="0">
      <selection activeCell="C33" sqref="C33"/>
    </sheetView>
  </sheetViews>
  <sheetFormatPr defaultRowHeight="15" x14ac:dyDescent="0.25"/>
  <cols>
    <col min="1" max="1" width="26.28515625" customWidth="1"/>
    <col min="2" max="2" width="29.5703125" customWidth="1"/>
  </cols>
  <sheetData>
    <row r="1" spans="1:3" x14ac:dyDescent="0.25">
      <c r="A1" s="1" t="s">
        <v>0</v>
      </c>
      <c r="B1" s="1" t="s">
        <v>1</v>
      </c>
      <c r="C1" s="1">
        <v>2</v>
      </c>
    </row>
    <row r="2" spans="1:3" x14ac:dyDescent="0.25">
      <c r="A2" s="1" t="s">
        <v>3</v>
      </c>
      <c r="B2" s="1">
        <v>2</v>
      </c>
      <c r="C2" s="2">
        <f>B2/2</f>
        <v>1</v>
      </c>
    </row>
    <row r="3" spans="1:3" x14ac:dyDescent="0.25">
      <c r="A3" s="1" t="s">
        <v>4</v>
      </c>
      <c r="B3" s="1" t="s">
        <v>1</v>
      </c>
      <c r="C3" s="2"/>
    </row>
    <row r="4" spans="1:3" x14ac:dyDescent="0.25">
      <c r="A4" s="1" t="s">
        <v>5</v>
      </c>
      <c r="B4" s="1">
        <v>2</v>
      </c>
      <c r="C4" s="2">
        <f t="shared" ref="C4:C35" si="0">B4/2</f>
        <v>1</v>
      </c>
    </row>
    <row r="5" spans="1:3" x14ac:dyDescent="0.25">
      <c r="A5" s="1" t="s">
        <v>7</v>
      </c>
      <c r="B5" s="1" t="s">
        <v>1</v>
      </c>
      <c r="C5" s="2"/>
    </row>
    <row r="6" spans="1:3" x14ac:dyDescent="0.25">
      <c r="A6" s="1" t="s">
        <v>8</v>
      </c>
      <c r="B6" s="1">
        <v>2</v>
      </c>
      <c r="C6" s="2">
        <f t="shared" si="0"/>
        <v>1</v>
      </c>
    </row>
    <row r="7" spans="1:3" x14ac:dyDescent="0.25">
      <c r="A7" s="1" t="s">
        <v>9</v>
      </c>
      <c r="B7" s="1" t="s">
        <v>1</v>
      </c>
      <c r="C7" s="2"/>
    </row>
    <row r="8" spans="1:3" x14ac:dyDescent="0.25">
      <c r="A8" s="1" t="s">
        <v>10</v>
      </c>
      <c r="B8" s="1">
        <v>1</v>
      </c>
      <c r="C8" s="2">
        <f t="shared" si="0"/>
        <v>0.5</v>
      </c>
    </row>
    <row r="9" spans="1:3" x14ac:dyDescent="0.25">
      <c r="A9" s="1" t="s">
        <v>12</v>
      </c>
      <c r="B9" s="1">
        <v>1</v>
      </c>
      <c r="C9" s="2">
        <f t="shared" si="0"/>
        <v>0.5</v>
      </c>
    </row>
    <row r="10" spans="1:3" x14ac:dyDescent="0.25">
      <c r="A10" s="1" t="s">
        <v>13</v>
      </c>
      <c r="B10" s="1" t="s">
        <v>1</v>
      </c>
      <c r="C10" s="2"/>
    </row>
    <row r="11" spans="1:3" x14ac:dyDescent="0.25">
      <c r="A11" s="1">
        <v>8</v>
      </c>
      <c r="B11" s="1">
        <v>1</v>
      </c>
      <c r="C11" s="2">
        <f t="shared" si="0"/>
        <v>0.5</v>
      </c>
    </row>
    <row r="12" spans="1:3" x14ac:dyDescent="0.25">
      <c r="A12" s="1">
        <v>5</v>
      </c>
      <c r="B12" s="1">
        <v>1</v>
      </c>
      <c r="C12" s="2">
        <f t="shared" si="0"/>
        <v>0.5</v>
      </c>
    </row>
    <row r="13" spans="1:3" x14ac:dyDescent="0.25">
      <c r="A13" s="1" t="s">
        <v>14</v>
      </c>
      <c r="B13" s="1" t="s">
        <v>1</v>
      </c>
      <c r="C13" s="2"/>
    </row>
    <row r="14" spans="1:3" x14ac:dyDescent="0.25">
      <c r="A14" s="1" t="s">
        <v>15</v>
      </c>
      <c r="B14" s="1">
        <v>1</v>
      </c>
      <c r="C14" s="2">
        <f t="shared" si="0"/>
        <v>0.5</v>
      </c>
    </row>
    <row r="15" spans="1:3" x14ac:dyDescent="0.25">
      <c r="A15" s="1" t="s">
        <v>16</v>
      </c>
      <c r="B15" s="1">
        <v>1</v>
      </c>
      <c r="C15" s="2">
        <f t="shared" si="0"/>
        <v>0.5</v>
      </c>
    </row>
    <row r="16" spans="1:3" x14ac:dyDescent="0.25">
      <c r="A16" s="1" t="s">
        <v>18</v>
      </c>
      <c r="B16" s="1" t="s">
        <v>1</v>
      </c>
      <c r="C16" s="2"/>
    </row>
    <row r="17" spans="1:3" x14ac:dyDescent="0.25">
      <c r="A17" s="1" t="s">
        <v>19</v>
      </c>
      <c r="B17" s="1">
        <v>1</v>
      </c>
      <c r="C17" s="2">
        <f t="shared" si="0"/>
        <v>0.5</v>
      </c>
    </row>
    <row r="18" spans="1:3" x14ac:dyDescent="0.25">
      <c r="A18" s="1" t="s">
        <v>26</v>
      </c>
      <c r="B18" s="1">
        <v>1</v>
      </c>
      <c r="C18" s="2">
        <f t="shared" si="0"/>
        <v>0.5</v>
      </c>
    </row>
    <row r="19" spans="1:3" x14ac:dyDescent="0.25">
      <c r="A19" s="1" t="s">
        <v>27</v>
      </c>
      <c r="B19" s="1" t="s">
        <v>1</v>
      </c>
      <c r="C19" s="2"/>
    </row>
    <row r="20" spans="1:3" x14ac:dyDescent="0.25">
      <c r="A20" s="1" t="s">
        <v>28</v>
      </c>
      <c r="B20" s="1">
        <v>1</v>
      </c>
      <c r="C20" s="2">
        <f t="shared" si="0"/>
        <v>0.5</v>
      </c>
    </row>
    <row r="21" spans="1:3" x14ac:dyDescent="0.25">
      <c r="A21" s="1" t="s">
        <v>29</v>
      </c>
      <c r="B21" s="1">
        <v>1</v>
      </c>
      <c r="C21" s="2">
        <f t="shared" si="0"/>
        <v>0.5</v>
      </c>
    </row>
    <row r="22" spans="1:3" x14ac:dyDescent="0.25">
      <c r="A22" s="1" t="s">
        <v>30</v>
      </c>
      <c r="B22" s="1" t="s">
        <v>1</v>
      </c>
      <c r="C22" s="2"/>
    </row>
    <row r="23" spans="1:3" x14ac:dyDescent="0.25">
      <c r="A23" s="1" t="s">
        <v>28</v>
      </c>
      <c r="B23" s="1">
        <v>1</v>
      </c>
      <c r="C23" s="2">
        <f t="shared" si="0"/>
        <v>0.5</v>
      </c>
    </row>
    <row r="24" spans="1:3" x14ac:dyDescent="0.25">
      <c r="A24" s="1" t="s">
        <v>29</v>
      </c>
      <c r="B24" s="1">
        <v>1</v>
      </c>
      <c r="C24" s="2">
        <f t="shared" si="0"/>
        <v>0.5</v>
      </c>
    </row>
    <row r="25" spans="1:3" x14ac:dyDescent="0.25">
      <c r="A25" s="1" t="s">
        <v>31</v>
      </c>
      <c r="B25" s="1" t="s">
        <v>1</v>
      </c>
      <c r="C25" s="2"/>
    </row>
    <row r="26" spans="1:3" x14ac:dyDescent="0.25">
      <c r="A26" s="1" t="s">
        <v>32</v>
      </c>
      <c r="B26" s="1">
        <v>1</v>
      </c>
      <c r="C26" s="2">
        <f t="shared" si="0"/>
        <v>0.5</v>
      </c>
    </row>
    <row r="27" spans="1:3" x14ac:dyDescent="0.25">
      <c r="A27" s="1" t="s">
        <v>29</v>
      </c>
      <c r="B27" s="1">
        <v>1</v>
      </c>
      <c r="C27" s="2">
        <f t="shared" si="0"/>
        <v>0.5</v>
      </c>
    </row>
    <row r="28" spans="1:3" x14ac:dyDescent="0.25">
      <c r="A28" s="1" t="s">
        <v>33</v>
      </c>
      <c r="B28" s="1" t="s">
        <v>1</v>
      </c>
      <c r="C28" s="2"/>
    </row>
    <row r="29" spans="1:3" x14ac:dyDescent="0.25">
      <c r="A29" s="1" t="s">
        <v>29</v>
      </c>
      <c r="B29" s="1">
        <v>2</v>
      </c>
      <c r="C29" s="2">
        <f t="shared" si="0"/>
        <v>1</v>
      </c>
    </row>
    <row r="30" spans="1:3" x14ac:dyDescent="0.25">
      <c r="A30" s="1" t="s">
        <v>34</v>
      </c>
      <c r="B30" s="1" t="s">
        <v>1</v>
      </c>
      <c r="C30" s="2"/>
    </row>
    <row r="31" spans="1:3" x14ac:dyDescent="0.25">
      <c r="A31" s="1" t="s">
        <v>35</v>
      </c>
      <c r="B31" s="1">
        <v>1</v>
      </c>
      <c r="C31" s="2">
        <f t="shared" si="0"/>
        <v>0.5</v>
      </c>
    </row>
    <row r="32" spans="1:3" x14ac:dyDescent="0.25">
      <c r="A32" s="1" t="s">
        <v>36</v>
      </c>
      <c r="B32" s="1">
        <v>1</v>
      </c>
      <c r="C32" s="2">
        <f t="shared" si="0"/>
        <v>0.5</v>
      </c>
    </row>
    <row r="33" spans="1:3" x14ac:dyDescent="0.25">
      <c r="A33" s="1" t="s">
        <v>37</v>
      </c>
      <c r="B33" s="1" t="s">
        <v>1</v>
      </c>
      <c r="C33" s="2"/>
    </row>
    <row r="34" spans="1:3" x14ac:dyDescent="0.25">
      <c r="A34" s="1" t="s">
        <v>39</v>
      </c>
      <c r="B34" s="1">
        <v>1</v>
      </c>
      <c r="C34" s="2">
        <f t="shared" si="0"/>
        <v>0.5</v>
      </c>
    </row>
    <row r="35" spans="1:3" x14ac:dyDescent="0.25">
      <c r="A35" s="1" t="s">
        <v>38</v>
      </c>
      <c r="B35" s="1">
        <v>1</v>
      </c>
      <c r="C35" s="2">
        <f t="shared" si="0"/>
        <v>0.5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>
      <selection activeCell="C32" sqref="C32"/>
    </sheetView>
  </sheetViews>
  <sheetFormatPr defaultRowHeight="15" x14ac:dyDescent="0.25"/>
  <cols>
    <col min="1" max="1" width="17.5703125" customWidth="1"/>
    <col min="2" max="2" width="20.5703125" customWidth="1"/>
  </cols>
  <sheetData>
    <row r="1" spans="1:3" x14ac:dyDescent="0.25">
      <c r="A1" s="1" t="s">
        <v>0</v>
      </c>
      <c r="B1" s="1" t="s">
        <v>1</v>
      </c>
      <c r="C1" s="1">
        <v>2</v>
      </c>
    </row>
    <row r="2" spans="1:3" x14ac:dyDescent="0.25">
      <c r="A2" s="1" t="s">
        <v>3</v>
      </c>
      <c r="B2" s="1">
        <v>2</v>
      </c>
      <c r="C2" s="2">
        <f>B2/2</f>
        <v>1</v>
      </c>
    </row>
    <row r="3" spans="1:3" x14ac:dyDescent="0.25">
      <c r="A3" s="1" t="s">
        <v>4</v>
      </c>
      <c r="B3" s="1" t="s">
        <v>1</v>
      </c>
      <c r="C3" s="2"/>
    </row>
    <row r="4" spans="1:3" x14ac:dyDescent="0.25">
      <c r="A4" s="1" t="s">
        <v>5</v>
      </c>
      <c r="B4" s="1">
        <v>2</v>
      </c>
      <c r="C4" s="2">
        <f t="shared" ref="C4:C33" si="0">B4/2</f>
        <v>1</v>
      </c>
    </row>
    <row r="5" spans="1:3" x14ac:dyDescent="0.25">
      <c r="A5" s="1" t="s">
        <v>7</v>
      </c>
      <c r="B5" s="1" t="s">
        <v>1</v>
      </c>
      <c r="C5" s="2"/>
    </row>
    <row r="6" spans="1:3" x14ac:dyDescent="0.25">
      <c r="A6" s="1" t="s">
        <v>8</v>
      </c>
      <c r="B6" s="1">
        <v>2</v>
      </c>
      <c r="C6" s="2">
        <f t="shared" si="0"/>
        <v>1</v>
      </c>
    </row>
    <row r="7" spans="1:3" x14ac:dyDescent="0.25">
      <c r="A7" s="1" t="s">
        <v>9</v>
      </c>
      <c r="B7" s="1" t="s">
        <v>1</v>
      </c>
      <c r="C7" s="2"/>
    </row>
    <row r="8" spans="1:3" x14ac:dyDescent="0.25">
      <c r="A8" s="1" t="s">
        <v>11</v>
      </c>
      <c r="B8" s="1">
        <v>1</v>
      </c>
      <c r="C8" s="2">
        <f t="shared" si="0"/>
        <v>0.5</v>
      </c>
    </row>
    <row r="9" spans="1:3" x14ac:dyDescent="0.25">
      <c r="A9" s="1" t="s">
        <v>10</v>
      </c>
      <c r="B9" s="1">
        <v>1</v>
      </c>
      <c r="C9" s="2">
        <f t="shared" si="0"/>
        <v>0.5</v>
      </c>
    </row>
    <row r="10" spans="1:3" x14ac:dyDescent="0.25">
      <c r="A10" s="1" t="s">
        <v>13</v>
      </c>
      <c r="B10" s="1" t="s">
        <v>1</v>
      </c>
      <c r="C10" s="2"/>
    </row>
    <row r="11" spans="1:3" x14ac:dyDescent="0.25">
      <c r="A11" s="1">
        <v>8</v>
      </c>
      <c r="B11" s="1">
        <v>1</v>
      </c>
      <c r="C11" s="2">
        <f t="shared" si="0"/>
        <v>0.5</v>
      </c>
    </row>
    <row r="12" spans="1:3" x14ac:dyDescent="0.25">
      <c r="A12" s="1">
        <v>10</v>
      </c>
      <c r="B12" s="1">
        <v>1</v>
      </c>
      <c r="C12" s="2">
        <f t="shared" si="0"/>
        <v>0.5</v>
      </c>
    </row>
    <row r="13" spans="1:3" x14ac:dyDescent="0.25">
      <c r="A13" s="1" t="s">
        <v>14</v>
      </c>
      <c r="B13" s="1" t="s">
        <v>1</v>
      </c>
      <c r="C13" s="2"/>
    </row>
    <row r="14" spans="1:3" x14ac:dyDescent="0.25">
      <c r="A14" s="1" t="s">
        <v>16</v>
      </c>
      <c r="B14" s="1">
        <v>2</v>
      </c>
      <c r="C14" s="2">
        <f t="shared" si="0"/>
        <v>1</v>
      </c>
    </row>
    <row r="15" spans="1:3" x14ac:dyDescent="0.25">
      <c r="A15" s="1" t="s">
        <v>18</v>
      </c>
      <c r="B15" s="1" t="s">
        <v>1</v>
      </c>
      <c r="C15" s="2"/>
    </row>
    <row r="16" spans="1:3" x14ac:dyDescent="0.25">
      <c r="A16" s="1" t="s">
        <v>26</v>
      </c>
      <c r="B16" s="1">
        <v>1</v>
      </c>
      <c r="C16" s="2">
        <f t="shared" si="0"/>
        <v>0.5</v>
      </c>
    </row>
    <row r="17" spans="1:3" x14ac:dyDescent="0.25">
      <c r="A17" s="1" t="s">
        <v>19</v>
      </c>
      <c r="B17" s="1">
        <v>1</v>
      </c>
      <c r="C17" s="2">
        <f t="shared" si="0"/>
        <v>0.5</v>
      </c>
    </row>
    <row r="18" spans="1:3" x14ac:dyDescent="0.25">
      <c r="A18" s="1" t="s">
        <v>20</v>
      </c>
      <c r="B18" s="1">
        <v>1</v>
      </c>
      <c r="C18" s="2">
        <f t="shared" si="0"/>
        <v>0.5</v>
      </c>
    </row>
    <row r="19" spans="1:3" x14ac:dyDescent="0.25">
      <c r="A19" s="1" t="s">
        <v>24</v>
      </c>
      <c r="B19" s="1">
        <v>1</v>
      </c>
      <c r="C19" s="2">
        <f t="shared" si="0"/>
        <v>0.5</v>
      </c>
    </row>
    <row r="20" spans="1:3" x14ac:dyDescent="0.25">
      <c r="A20" s="1" t="s">
        <v>25</v>
      </c>
      <c r="B20" s="1">
        <v>1</v>
      </c>
      <c r="C20" s="2">
        <f t="shared" si="0"/>
        <v>0.5</v>
      </c>
    </row>
    <row r="21" spans="1:3" x14ac:dyDescent="0.25">
      <c r="A21" s="1" t="s">
        <v>27</v>
      </c>
      <c r="B21" s="1" t="s">
        <v>1</v>
      </c>
      <c r="C21" s="2"/>
    </row>
    <row r="22" spans="1:3" x14ac:dyDescent="0.25">
      <c r="A22" s="1" t="s">
        <v>28</v>
      </c>
      <c r="B22" s="1">
        <v>2</v>
      </c>
      <c r="C22" s="2">
        <f t="shared" si="0"/>
        <v>1</v>
      </c>
    </row>
    <row r="23" spans="1:3" x14ac:dyDescent="0.25">
      <c r="A23" s="1" t="s">
        <v>30</v>
      </c>
      <c r="B23" s="1" t="s">
        <v>1</v>
      </c>
      <c r="C23" s="2"/>
    </row>
    <row r="24" spans="1:3" x14ac:dyDescent="0.25">
      <c r="A24" s="1" t="s">
        <v>29</v>
      </c>
      <c r="B24" s="1">
        <v>1</v>
      </c>
      <c r="C24" s="2">
        <f t="shared" si="0"/>
        <v>0.5</v>
      </c>
    </row>
    <row r="25" spans="1:3" x14ac:dyDescent="0.25">
      <c r="A25" s="1" t="s">
        <v>28</v>
      </c>
      <c r="B25" s="1">
        <v>1</v>
      </c>
      <c r="C25" s="2">
        <f t="shared" si="0"/>
        <v>0.5</v>
      </c>
    </row>
    <row r="26" spans="1:3" x14ac:dyDescent="0.25">
      <c r="A26" s="1" t="s">
        <v>31</v>
      </c>
      <c r="B26" s="1" t="s">
        <v>1</v>
      </c>
      <c r="C26" s="2"/>
    </row>
    <row r="27" spans="1:3" x14ac:dyDescent="0.25">
      <c r="A27" s="1" t="s">
        <v>29</v>
      </c>
      <c r="B27" s="1">
        <v>2</v>
      </c>
      <c r="C27" s="2">
        <f t="shared" si="0"/>
        <v>1</v>
      </c>
    </row>
    <row r="28" spans="1:3" x14ac:dyDescent="0.25">
      <c r="A28" s="1" t="s">
        <v>33</v>
      </c>
      <c r="B28" s="1" t="s">
        <v>1</v>
      </c>
      <c r="C28" s="2"/>
    </row>
    <row r="29" spans="1:3" x14ac:dyDescent="0.25">
      <c r="A29" s="1" t="s">
        <v>28</v>
      </c>
      <c r="B29" s="1">
        <v>2</v>
      </c>
      <c r="C29" s="2">
        <f t="shared" si="0"/>
        <v>1</v>
      </c>
    </row>
    <row r="30" spans="1:3" x14ac:dyDescent="0.25">
      <c r="A30" s="1" t="s">
        <v>34</v>
      </c>
      <c r="B30" s="1" t="s">
        <v>1</v>
      </c>
      <c r="C30" s="2"/>
    </row>
    <row r="31" spans="1:3" x14ac:dyDescent="0.25">
      <c r="A31" s="1" t="s">
        <v>35</v>
      </c>
      <c r="B31" s="1">
        <v>2</v>
      </c>
      <c r="C31" s="2">
        <f t="shared" si="0"/>
        <v>1</v>
      </c>
    </row>
    <row r="32" spans="1:3" x14ac:dyDescent="0.25">
      <c r="A32" s="1" t="s">
        <v>37</v>
      </c>
      <c r="B32" s="1" t="s">
        <v>1</v>
      </c>
      <c r="C32" s="2"/>
    </row>
    <row r="33" spans="1:3" x14ac:dyDescent="0.25">
      <c r="A33" s="1" t="s">
        <v>39</v>
      </c>
      <c r="B33" s="1">
        <v>2</v>
      </c>
      <c r="C33" s="2">
        <f t="shared" si="0"/>
        <v>1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5"/>
  <sheetViews>
    <sheetView workbookViewId="0">
      <selection activeCell="A43" sqref="A43"/>
    </sheetView>
  </sheetViews>
  <sheetFormatPr defaultRowHeight="15" x14ac:dyDescent="0.25"/>
  <cols>
    <col min="1" max="1" width="19.7109375" customWidth="1"/>
    <col min="2" max="2" width="25.5703125" customWidth="1"/>
  </cols>
  <sheetData>
    <row r="1" spans="1:3" x14ac:dyDescent="0.25">
      <c r="A1" s="1" t="s">
        <v>0</v>
      </c>
      <c r="B1" s="1" t="s">
        <v>1</v>
      </c>
      <c r="C1" s="1">
        <v>11</v>
      </c>
    </row>
    <row r="2" spans="1:3" x14ac:dyDescent="0.25">
      <c r="A2" s="1" t="s">
        <v>3</v>
      </c>
      <c r="B2" s="1">
        <v>1</v>
      </c>
      <c r="C2" s="2">
        <f>B2/11</f>
        <v>9.0909090909090912E-2</v>
      </c>
    </row>
    <row r="3" spans="1:3" x14ac:dyDescent="0.25">
      <c r="A3" s="1" t="s">
        <v>2</v>
      </c>
      <c r="B3" s="1">
        <v>4</v>
      </c>
      <c r="C3" s="2">
        <f t="shared" ref="C3:C45" si="0">B3/11</f>
        <v>0.36363636363636365</v>
      </c>
    </row>
    <row r="4" spans="1:3" x14ac:dyDescent="0.25">
      <c r="A4" s="1" t="s">
        <v>40</v>
      </c>
      <c r="B4" s="1">
        <v>2</v>
      </c>
      <c r="C4" s="2">
        <f t="shared" si="0"/>
        <v>0.18181818181818182</v>
      </c>
    </row>
    <row r="5" spans="1:3" x14ac:dyDescent="0.25">
      <c r="A5" s="1" t="s">
        <v>41</v>
      </c>
      <c r="B5" s="1">
        <v>4</v>
      </c>
      <c r="C5" s="2">
        <f t="shared" si="0"/>
        <v>0.36363636363636365</v>
      </c>
    </row>
    <row r="6" spans="1:3" x14ac:dyDescent="0.25">
      <c r="A6" s="1" t="s">
        <v>4</v>
      </c>
      <c r="B6" s="1" t="s">
        <v>1</v>
      </c>
      <c r="C6" s="2"/>
    </row>
    <row r="7" spans="1:3" x14ac:dyDescent="0.25">
      <c r="A7" s="1" t="s">
        <v>5</v>
      </c>
      <c r="B7" s="1">
        <v>6</v>
      </c>
      <c r="C7" s="2">
        <f t="shared" si="0"/>
        <v>0.54545454545454541</v>
      </c>
    </row>
    <row r="8" spans="1:3" x14ac:dyDescent="0.25">
      <c r="A8" s="1" t="s">
        <v>6</v>
      </c>
      <c r="B8" s="1">
        <v>5</v>
      </c>
      <c r="C8" s="2">
        <f t="shared" si="0"/>
        <v>0.45454545454545453</v>
      </c>
    </row>
    <row r="9" spans="1:3" x14ac:dyDescent="0.25">
      <c r="A9" s="1" t="s">
        <v>7</v>
      </c>
      <c r="B9" s="1" t="s">
        <v>1</v>
      </c>
      <c r="C9" s="2"/>
    </row>
    <row r="10" spans="1:3" x14ac:dyDescent="0.25">
      <c r="A10" s="1" t="s">
        <v>8</v>
      </c>
      <c r="B10" s="1">
        <v>11</v>
      </c>
      <c r="C10" s="2">
        <f t="shared" si="0"/>
        <v>1</v>
      </c>
    </row>
    <row r="11" spans="1:3" x14ac:dyDescent="0.25">
      <c r="A11" s="1" t="s">
        <v>9</v>
      </c>
      <c r="B11" s="1" t="s">
        <v>1</v>
      </c>
      <c r="C11" s="2"/>
    </row>
    <row r="12" spans="1:3" x14ac:dyDescent="0.25">
      <c r="A12" s="1" t="s">
        <v>10</v>
      </c>
      <c r="B12" s="1">
        <v>11</v>
      </c>
      <c r="C12" s="2">
        <f t="shared" si="0"/>
        <v>1</v>
      </c>
    </row>
    <row r="13" spans="1:3" x14ac:dyDescent="0.25">
      <c r="A13" s="1" t="s">
        <v>13</v>
      </c>
      <c r="B13" s="1" t="s">
        <v>1</v>
      </c>
      <c r="C13" s="2"/>
    </row>
    <row r="14" spans="1:3" x14ac:dyDescent="0.25">
      <c r="A14" s="1">
        <v>10</v>
      </c>
      <c r="B14" s="1">
        <v>7</v>
      </c>
      <c r="C14" s="2">
        <f t="shared" si="0"/>
        <v>0.63636363636363635</v>
      </c>
    </row>
    <row r="15" spans="1:3" x14ac:dyDescent="0.25">
      <c r="A15" s="1">
        <v>8</v>
      </c>
      <c r="B15" s="1">
        <v>2</v>
      </c>
      <c r="C15" s="2">
        <f t="shared" si="0"/>
        <v>0.18181818181818182</v>
      </c>
    </row>
    <row r="16" spans="1:3" x14ac:dyDescent="0.25">
      <c r="A16" s="1">
        <v>5</v>
      </c>
      <c r="B16" s="1">
        <v>1</v>
      </c>
      <c r="C16" s="2">
        <f t="shared" si="0"/>
        <v>9.0909090909090912E-2</v>
      </c>
    </row>
    <row r="17" spans="1:3" x14ac:dyDescent="0.25">
      <c r="A17" s="1">
        <v>9</v>
      </c>
      <c r="B17" s="1">
        <v>1</v>
      </c>
      <c r="C17" s="2">
        <f t="shared" si="0"/>
        <v>9.0909090909090912E-2</v>
      </c>
    </row>
    <row r="18" spans="1:3" x14ac:dyDescent="0.25">
      <c r="A18" s="1" t="s">
        <v>14</v>
      </c>
      <c r="B18" s="1" t="s">
        <v>1</v>
      </c>
      <c r="C18" s="2"/>
    </row>
    <row r="19" spans="1:3" x14ac:dyDescent="0.25">
      <c r="A19" s="1" t="s">
        <v>16</v>
      </c>
      <c r="B19" s="1">
        <v>3</v>
      </c>
      <c r="C19" s="2">
        <f>B19/11</f>
        <v>0.27272727272727271</v>
      </c>
    </row>
    <row r="20" spans="1:3" x14ac:dyDescent="0.25">
      <c r="A20" s="1" t="s">
        <v>17</v>
      </c>
      <c r="B20" s="1">
        <v>1</v>
      </c>
      <c r="C20" s="2">
        <f t="shared" si="0"/>
        <v>9.0909090909090912E-2</v>
      </c>
    </row>
    <row r="21" spans="1:3" x14ac:dyDescent="0.25">
      <c r="A21" s="1" t="s">
        <v>15</v>
      </c>
      <c r="B21" s="1">
        <v>7</v>
      </c>
      <c r="C21" s="2">
        <f t="shared" si="0"/>
        <v>0.63636363636363635</v>
      </c>
    </row>
    <row r="22" spans="1:3" x14ac:dyDescent="0.25">
      <c r="A22" s="1" t="s">
        <v>18</v>
      </c>
      <c r="B22" s="1" t="s">
        <v>1</v>
      </c>
      <c r="C22" s="2"/>
    </row>
    <row r="23" spans="1:3" x14ac:dyDescent="0.25">
      <c r="A23" s="1" t="s">
        <v>19</v>
      </c>
      <c r="B23" s="1">
        <v>9</v>
      </c>
      <c r="C23" s="2">
        <f t="shared" si="0"/>
        <v>0.81818181818181823</v>
      </c>
    </row>
    <row r="24" spans="1:3" x14ac:dyDescent="0.25">
      <c r="A24" s="1" t="s">
        <v>20</v>
      </c>
      <c r="B24" s="1">
        <v>5</v>
      </c>
      <c r="C24" s="2">
        <f t="shared" si="0"/>
        <v>0.45454545454545453</v>
      </c>
    </row>
    <row r="25" spans="1:3" x14ac:dyDescent="0.25">
      <c r="A25" s="1" t="s">
        <v>23</v>
      </c>
      <c r="B25" s="1">
        <v>2</v>
      </c>
      <c r="C25" s="2">
        <f t="shared" si="0"/>
        <v>0.18181818181818182</v>
      </c>
    </row>
    <row r="26" spans="1:3" x14ac:dyDescent="0.25">
      <c r="A26" s="1" t="s">
        <v>22</v>
      </c>
      <c r="B26" s="1">
        <v>3</v>
      </c>
      <c r="C26" s="2">
        <f t="shared" si="0"/>
        <v>0.27272727272727271</v>
      </c>
    </row>
    <row r="27" spans="1:3" x14ac:dyDescent="0.25">
      <c r="A27" s="1" t="s">
        <v>21</v>
      </c>
      <c r="B27" s="1">
        <v>3</v>
      </c>
      <c r="C27" s="2">
        <f t="shared" si="0"/>
        <v>0.27272727272727271</v>
      </c>
    </row>
    <row r="28" spans="1:3" x14ac:dyDescent="0.25">
      <c r="A28" s="1" t="s">
        <v>26</v>
      </c>
      <c r="B28" s="1">
        <v>1</v>
      </c>
      <c r="C28" s="2">
        <f t="shared" si="0"/>
        <v>9.0909090909090912E-2</v>
      </c>
    </row>
    <row r="29" spans="1:3" x14ac:dyDescent="0.25">
      <c r="A29" s="1" t="s">
        <v>27</v>
      </c>
      <c r="B29" s="1" t="s">
        <v>1</v>
      </c>
      <c r="C29" s="2"/>
    </row>
    <row r="30" spans="1:3" x14ac:dyDescent="0.25">
      <c r="A30" s="1" t="s">
        <v>28</v>
      </c>
      <c r="B30" s="1">
        <v>11</v>
      </c>
      <c r="C30" s="2">
        <f t="shared" si="0"/>
        <v>1</v>
      </c>
    </row>
    <row r="31" spans="1:3" x14ac:dyDescent="0.25">
      <c r="A31" s="1" t="s">
        <v>30</v>
      </c>
      <c r="B31" s="1" t="s">
        <v>1</v>
      </c>
      <c r="C31" s="2"/>
    </row>
    <row r="32" spans="1:3" x14ac:dyDescent="0.25">
      <c r="A32" s="1" t="s">
        <v>28</v>
      </c>
      <c r="B32" s="1">
        <v>10</v>
      </c>
      <c r="C32" s="2">
        <f t="shared" si="0"/>
        <v>0.90909090909090906</v>
      </c>
    </row>
    <row r="33" spans="1:3" x14ac:dyDescent="0.25">
      <c r="A33" s="1" t="s">
        <v>29</v>
      </c>
      <c r="B33" s="1">
        <v>1</v>
      </c>
      <c r="C33" s="2">
        <f t="shared" si="0"/>
        <v>9.0909090909090912E-2</v>
      </c>
    </row>
    <row r="34" spans="1:3" x14ac:dyDescent="0.25">
      <c r="A34" s="1" t="s">
        <v>31</v>
      </c>
      <c r="B34" s="1" t="s">
        <v>1</v>
      </c>
      <c r="C34" s="2"/>
    </row>
    <row r="35" spans="1:3" x14ac:dyDescent="0.25">
      <c r="A35" s="1" t="s">
        <v>28</v>
      </c>
      <c r="B35" s="1">
        <v>8</v>
      </c>
      <c r="C35" s="2">
        <f t="shared" si="0"/>
        <v>0.72727272727272729</v>
      </c>
    </row>
    <row r="36" spans="1:3" x14ac:dyDescent="0.25">
      <c r="A36" s="1" t="s">
        <v>32</v>
      </c>
      <c r="B36" s="1">
        <v>3</v>
      </c>
      <c r="C36" s="2">
        <f t="shared" si="0"/>
        <v>0.27272727272727271</v>
      </c>
    </row>
    <row r="37" spans="1:3" x14ac:dyDescent="0.25">
      <c r="A37" s="1" t="s">
        <v>33</v>
      </c>
      <c r="B37" s="1" t="s">
        <v>1</v>
      </c>
      <c r="C37" s="2"/>
    </row>
    <row r="38" spans="1:3" x14ac:dyDescent="0.25">
      <c r="A38" s="1" t="s">
        <v>29</v>
      </c>
      <c r="B38" s="1">
        <v>5</v>
      </c>
      <c r="C38" s="2">
        <f t="shared" si="0"/>
        <v>0.45454545454545453</v>
      </c>
    </row>
    <row r="39" spans="1:3" x14ac:dyDescent="0.25">
      <c r="A39" s="1" t="s">
        <v>28</v>
      </c>
      <c r="B39" s="1">
        <v>6</v>
      </c>
      <c r="C39" s="2">
        <f t="shared" si="0"/>
        <v>0.54545454545454541</v>
      </c>
    </row>
    <row r="40" spans="1:3" x14ac:dyDescent="0.25">
      <c r="A40" s="1" t="s">
        <v>34</v>
      </c>
      <c r="B40" s="1" t="s">
        <v>1</v>
      </c>
      <c r="C40" s="2"/>
    </row>
    <row r="41" spans="1:3" x14ac:dyDescent="0.25">
      <c r="A41" s="1" t="s">
        <v>35</v>
      </c>
      <c r="B41" s="1">
        <v>10</v>
      </c>
      <c r="C41" s="2">
        <f t="shared" si="0"/>
        <v>0.90909090909090906</v>
      </c>
    </row>
    <row r="42" spans="1:3" x14ac:dyDescent="0.25">
      <c r="A42" s="1" t="s">
        <v>36</v>
      </c>
      <c r="B42" s="1">
        <v>1</v>
      </c>
      <c r="C42" s="2">
        <f t="shared" si="0"/>
        <v>9.0909090909090912E-2</v>
      </c>
    </row>
    <row r="43" spans="1:3" x14ac:dyDescent="0.25">
      <c r="A43" s="1" t="s">
        <v>37</v>
      </c>
      <c r="B43" s="1" t="s">
        <v>1</v>
      </c>
      <c r="C43" s="2"/>
    </row>
    <row r="44" spans="1:3" x14ac:dyDescent="0.25">
      <c r="A44" s="1" t="s">
        <v>39</v>
      </c>
      <c r="B44" s="1">
        <v>9</v>
      </c>
      <c r="C44" s="2">
        <f t="shared" si="0"/>
        <v>0.81818181818181823</v>
      </c>
    </row>
    <row r="45" spans="1:3" x14ac:dyDescent="0.25">
      <c r="A45" s="1" t="s">
        <v>38</v>
      </c>
      <c r="B45" s="1">
        <v>2</v>
      </c>
      <c r="C45" s="2">
        <f t="shared" si="0"/>
        <v>0.18181818181818182</v>
      </c>
    </row>
  </sheetData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8"/>
  <sheetViews>
    <sheetView workbookViewId="0">
      <selection activeCell="A46" sqref="A46"/>
    </sheetView>
  </sheetViews>
  <sheetFormatPr defaultRowHeight="15" x14ac:dyDescent="0.25"/>
  <cols>
    <col min="1" max="1" width="21.42578125" customWidth="1"/>
    <col min="2" max="2" width="27.140625" customWidth="1"/>
  </cols>
  <sheetData>
    <row r="1" spans="1:3" x14ac:dyDescent="0.25">
      <c r="A1" s="1" t="s">
        <v>0</v>
      </c>
      <c r="B1" s="1" t="s">
        <v>1</v>
      </c>
      <c r="C1" s="1">
        <v>20</v>
      </c>
    </row>
    <row r="2" spans="1:3" x14ac:dyDescent="0.25">
      <c r="A2" s="1" t="s">
        <v>2</v>
      </c>
      <c r="B2" s="1">
        <v>9</v>
      </c>
      <c r="C2" s="2">
        <f>B2/20</f>
        <v>0.45</v>
      </c>
    </row>
    <row r="3" spans="1:3" x14ac:dyDescent="0.25">
      <c r="A3" s="1" t="s">
        <v>40</v>
      </c>
      <c r="B3" s="1">
        <v>4</v>
      </c>
      <c r="C3" s="2">
        <f t="shared" ref="C3:C48" si="0">B3/20</f>
        <v>0.2</v>
      </c>
    </row>
    <row r="4" spans="1:3" x14ac:dyDescent="0.25">
      <c r="A4" s="1" t="s">
        <v>3</v>
      </c>
      <c r="B4" s="1">
        <v>7</v>
      </c>
      <c r="C4" s="2">
        <f t="shared" si="0"/>
        <v>0.35</v>
      </c>
    </row>
    <row r="5" spans="1:3" x14ac:dyDescent="0.25">
      <c r="A5" s="1" t="s">
        <v>4</v>
      </c>
      <c r="B5" s="1" t="s">
        <v>1</v>
      </c>
      <c r="C5" s="2"/>
    </row>
    <row r="6" spans="1:3" x14ac:dyDescent="0.25">
      <c r="A6" s="1" t="s">
        <v>6</v>
      </c>
      <c r="B6" s="1">
        <v>15</v>
      </c>
      <c r="C6" s="2">
        <f t="shared" si="0"/>
        <v>0.75</v>
      </c>
    </row>
    <row r="7" spans="1:3" x14ac:dyDescent="0.25">
      <c r="A7" s="1" t="s">
        <v>5</v>
      </c>
      <c r="B7" s="1">
        <v>5</v>
      </c>
      <c r="C7" s="2">
        <f t="shared" si="0"/>
        <v>0.25</v>
      </c>
    </row>
    <row r="8" spans="1:3" x14ac:dyDescent="0.25">
      <c r="A8" s="1" t="s">
        <v>7</v>
      </c>
      <c r="B8" s="1" t="s">
        <v>1</v>
      </c>
      <c r="C8" s="2"/>
    </row>
    <row r="9" spans="1:3" x14ac:dyDescent="0.25">
      <c r="A9" s="1" t="s">
        <v>8</v>
      </c>
      <c r="B9" s="1">
        <v>20</v>
      </c>
      <c r="C9" s="2">
        <f t="shared" si="0"/>
        <v>1</v>
      </c>
    </row>
    <row r="10" spans="1:3" x14ac:dyDescent="0.25">
      <c r="A10" s="1" t="s">
        <v>9</v>
      </c>
      <c r="B10" s="1" t="s">
        <v>1</v>
      </c>
      <c r="C10" s="2"/>
    </row>
    <row r="11" spans="1:3" x14ac:dyDescent="0.25">
      <c r="A11" s="1" t="s">
        <v>10</v>
      </c>
      <c r="B11" s="1">
        <v>17</v>
      </c>
      <c r="C11" s="2">
        <f t="shared" si="0"/>
        <v>0.85</v>
      </c>
    </row>
    <row r="12" spans="1:3" x14ac:dyDescent="0.25">
      <c r="A12" s="1" t="s">
        <v>11</v>
      </c>
      <c r="B12" s="1">
        <v>3</v>
      </c>
      <c r="C12" s="2">
        <f t="shared" si="0"/>
        <v>0.15</v>
      </c>
    </row>
    <row r="13" spans="1:3" x14ac:dyDescent="0.25">
      <c r="A13" s="1" t="s">
        <v>13</v>
      </c>
      <c r="B13" s="1" t="s">
        <v>1</v>
      </c>
      <c r="C13" s="2"/>
    </row>
    <row r="14" spans="1:3" x14ac:dyDescent="0.25">
      <c r="A14" s="1">
        <v>10</v>
      </c>
      <c r="B14" s="1">
        <v>12</v>
      </c>
      <c r="C14" s="2">
        <f t="shared" si="0"/>
        <v>0.6</v>
      </c>
    </row>
    <row r="15" spans="1:3" x14ac:dyDescent="0.25">
      <c r="A15" s="1">
        <v>9</v>
      </c>
      <c r="B15" s="1">
        <v>3</v>
      </c>
      <c r="C15" s="2">
        <f t="shared" si="0"/>
        <v>0.15</v>
      </c>
    </row>
    <row r="16" spans="1:3" x14ac:dyDescent="0.25">
      <c r="A16" s="1">
        <v>7</v>
      </c>
      <c r="B16" s="1">
        <v>1</v>
      </c>
      <c r="C16" s="2">
        <f t="shared" si="0"/>
        <v>0.05</v>
      </c>
    </row>
    <row r="17" spans="1:3" x14ac:dyDescent="0.25">
      <c r="A17" s="1">
        <v>5</v>
      </c>
      <c r="B17" s="1">
        <v>2</v>
      </c>
      <c r="C17" s="2">
        <f t="shared" si="0"/>
        <v>0.1</v>
      </c>
    </row>
    <row r="18" spans="1:3" x14ac:dyDescent="0.25">
      <c r="A18" s="1">
        <v>2</v>
      </c>
      <c r="B18" s="1">
        <v>2</v>
      </c>
      <c r="C18" s="2">
        <f t="shared" si="0"/>
        <v>0.1</v>
      </c>
    </row>
    <row r="19" spans="1:3" x14ac:dyDescent="0.25">
      <c r="A19" s="1" t="s">
        <v>14</v>
      </c>
      <c r="B19" s="1" t="s">
        <v>1</v>
      </c>
      <c r="C19" s="2"/>
    </row>
    <row r="20" spans="1:3" x14ac:dyDescent="0.25">
      <c r="A20" s="1" t="s">
        <v>16</v>
      </c>
      <c r="B20" s="1">
        <v>12</v>
      </c>
      <c r="C20" s="2">
        <f t="shared" si="0"/>
        <v>0.6</v>
      </c>
    </row>
    <row r="21" spans="1:3" x14ac:dyDescent="0.25">
      <c r="A21" s="1" t="s">
        <v>15</v>
      </c>
      <c r="B21" s="1">
        <v>7</v>
      </c>
      <c r="C21" s="2">
        <f t="shared" si="0"/>
        <v>0.35</v>
      </c>
    </row>
    <row r="22" spans="1:3" x14ac:dyDescent="0.25">
      <c r="A22" s="1" t="s">
        <v>17</v>
      </c>
      <c r="B22" s="1">
        <v>1</v>
      </c>
      <c r="C22" s="2">
        <f t="shared" si="0"/>
        <v>0.05</v>
      </c>
    </row>
    <row r="23" spans="1:3" x14ac:dyDescent="0.25">
      <c r="A23" s="1" t="s">
        <v>18</v>
      </c>
      <c r="B23" s="1" t="s">
        <v>1</v>
      </c>
      <c r="C23" s="2"/>
    </row>
    <row r="24" spans="1:3" x14ac:dyDescent="0.25">
      <c r="A24" s="1" t="s">
        <v>19</v>
      </c>
      <c r="B24" s="1">
        <v>13</v>
      </c>
      <c r="C24" s="2">
        <f t="shared" si="0"/>
        <v>0.65</v>
      </c>
    </row>
    <row r="25" spans="1:3" x14ac:dyDescent="0.25">
      <c r="A25" s="1" t="s">
        <v>20</v>
      </c>
      <c r="B25" s="1">
        <v>5</v>
      </c>
      <c r="C25" s="2">
        <f t="shared" si="0"/>
        <v>0.25</v>
      </c>
    </row>
    <row r="26" spans="1:3" x14ac:dyDescent="0.25">
      <c r="A26" s="1" t="s">
        <v>23</v>
      </c>
      <c r="B26" s="1">
        <v>1</v>
      </c>
      <c r="C26" s="2">
        <f t="shared" si="0"/>
        <v>0.05</v>
      </c>
    </row>
    <row r="27" spans="1:3" x14ac:dyDescent="0.25">
      <c r="A27" s="1" t="s">
        <v>25</v>
      </c>
      <c r="B27" s="1">
        <v>2</v>
      </c>
      <c r="C27" s="2">
        <f t="shared" si="0"/>
        <v>0.1</v>
      </c>
    </row>
    <row r="28" spans="1:3" x14ac:dyDescent="0.25">
      <c r="A28" s="1" t="s">
        <v>26</v>
      </c>
      <c r="B28" s="1">
        <v>5</v>
      </c>
      <c r="C28" s="2">
        <f t="shared" si="0"/>
        <v>0.25</v>
      </c>
    </row>
    <row r="29" spans="1:3" x14ac:dyDescent="0.25">
      <c r="A29" s="1" t="s">
        <v>24</v>
      </c>
      <c r="B29" s="1">
        <v>1</v>
      </c>
      <c r="C29" s="2">
        <f t="shared" si="0"/>
        <v>0.05</v>
      </c>
    </row>
    <row r="30" spans="1:3" x14ac:dyDescent="0.25">
      <c r="A30" s="1" t="s">
        <v>21</v>
      </c>
      <c r="B30" s="1">
        <v>1</v>
      </c>
      <c r="C30" s="2">
        <f t="shared" si="0"/>
        <v>0.05</v>
      </c>
    </row>
    <row r="31" spans="1:3" x14ac:dyDescent="0.25">
      <c r="A31" s="1" t="s">
        <v>27</v>
      </c>
      <c r="B31" s="1" t="s">
        <v>1</v>
      </c>
      <c r="C31" s="2"/>
    </row>
    <row r="32" spans="1:3" x14ac:dyDescent="0.25">
      <c r="A32" s="1" t="s">
        <v>28</v>
      </c>
      <c r="B32" s="1">
        <v>17</v>
      </c>
      <c r="C32" s="2">
        <f t="shared" si="0"/>
        <v>0.85</v>
      </c>
    </row>
    <row r="33" spans="1:3" x14ac:dyDescent="0.25">
      <c r="A33" s="1" t="s">
        <v>29</v>
      </c>
      <c r="B33" s="1">
        <v>3</v>
      </c>
      <c r="C33" s="2">
        <f t="shared" si="0"/>
        <v>0.15</v>
      </c>
    </row>
    <row r="34" spans="1:3" x14ac:dyDescent="0.25">
      <c r="A34" s="1" t="s">
        <v>30</v>
      </c>
      <c r="B34" s="1" t="s">
        <v>1</v>
      </c>
      <c r="C34" s="2"/>
    </row>
    <row r="35" spans="1:3" x14ac:dyDescent="0.25">
      <c r="A35" s="1" t="s">
        <v>29</v>
      </c>
      <c r="B35" s="1">
        <v>6</v>
      </c>
      <c r="C35" s="2">
        <f t="shared" si="0"/>
        <v>0.3</v>
      </c>
    </row>
    <row r="36" spans="1:3" x14ac:dyDescent="0.25">
      <c r="A36" s="1" t="s">
        <v>28</v>
      </c>
      <c r="B36" s="1">
        <v>14</v>
      </c>
      <c r="C36" s="2">
        <f t="shared" si="0"/>
        <v>0.7</v>
      </c>
    </row>
    <row r="37" spans="1:3" x14ac:dyDescent="0.25">
      <c r="A37" s="1" t="s">
        <v>31</v>
      </c>
      <c r="B37" s="1" t="s">
        <v>1</v>
      </c>
      <c r="C37" s="2"/>
    </row>
    <row r="38" spans="1:3" x14ac:dyDescent="0.25">
      <c r="A38" s="1" t="s">
        <v>28</v>
      </c>
      <c r="B38" s="1">
        <v>16</v>
      </c>
      <c r="C38" s="2">
        <f t="shared" si="0"/>
        <v>0.8</v>
      </c>
    </row>
    <row r="39" spans="1:3" x14ac:dyDescent="0.25">
      <c r="A39" s="1" t="s">
        <v>32</v>
      </c>
      <c r="B39" s="1">
        <v>4</v>
      </c>
      <c r="C39" s="2">
        <f t="shared" si="0"/>
        <v>0.2</v>
      </c>
    </row>
    <row r="40" spans="1:3" x14ac:dyDescent="0.25">
      <c r="A40" s="1" t="s">
        <v>33</v>
      </c>
      <c r="B40" s="1" t="s">
        <v>1</v>
      </c>
      <c r="C40" s="2"/>
    </row>
    <row r="41" spans="1:3" x14ac:dyDescent="0.25">
      <c r="A41" s="1" t="s">
        <v>29</v>
      </c>
      <c r="B41" s="1">
        <v>11</v>
      </c>
      <c r="C41" s="2">
        <f t="shared" si="0"/>
        <v>0.55000000000000004</v>
      </c>
    </row>
    <row r="42" spans="1:3" x14ac:dyDescent="0.25">
      <c r="A42" s="1" t="s">
        <v>28</v>
      </c>
      <c r="B42" s="1">
        <v>9</v>
      </c>
      <c r="C42" s="2">
        <f t="shared" si="0"/>
        <v>0.45</v>
      </c>
    </row>
    <row r="43" spans="1:3" x14ac:dyDescent="0.25">
      <c r="A43" s="1" t="s">
        <v>34</v>
      </c>
      <c r="B43" s="1" t="s">
        <v>1</v>
      </c>
      <c r="C43" s="2"/>
    </row>
    <row r="44" spans="1:3" x14ac:dyDescent="0.25">
      <c r="A44" s="1" t="s">
        <v>35</v>
      </c>
      <c r="B44" s="1">
        <v>19</v>
      </c>
      <c r="C44" s="2">
        <f t="shared" si="0"/>
        <v>0.95</v>
      </c>
    </row>
    <row r="45" spans="1:3" x14ac:dyDescent="0.25">
      <c r="A45" s="1" t="s">
        <v>36</v>
      </c>
      <c r="B45" s="1">
        <v>1</v>
      </c>
      <c r="C45" s="2">
        <f t="shared" si="0"/>
        <v>0.05</v>
      </c>
    </row>
    <row r="46" spans="1:3" x14ac:dyDescent="0.25">
      <c r="A46" s="1" t="s">
        <v>37</v>
      </c>
      <c r="B46" s="1" t="s">
        <v>1</v>
      </c>
      <c r="C46" s="2"/>
    </row>
    <row r="47" spans="1:3" x14ac:dyDescent="0.25">
      <c r="A47" s="1" t="s">
        <v>39</v>
      </c>
      <c r="B47" s="1">
        <v>19</v>
      </c>
      <c r="C47" s="2">
        <f t="shared" si="0"/>
        <v>0.95</v>
      </c>
    </row>
    <row r="48" spans="1:3" x14ac:dyDescent="0.25">
      <c r="A48" s="1" t="s">
        <v>38</v>
      </c>
      <c r="B48" s="1">
        <v>1</v>
      </c>
      <c r="C48" s="2">
        <f t="shared" si="0"/>
        <v>0.05</v>
      </c>
    </row>
  </sheetData>
  <pageMargins left="0.7" right="0.7" top="0.75" bottom="0.75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7"/>
  <sheetViews>
    <sheetView workbookViewId="0">
      <selection activeCell="C50" sqref="C50"/>
    </sheetView>
  </sheetViews>
  <sheetFormatPr defaultRowHeight="15" x14ac:dyDescent="0.25"/>
  <cols>
    <col min="1" max="1" width="24.5703125" customWidth="1"/>
    <col min="2" max="2" width="24.140625" customWidth="1"/>
  </cols>
  <sheetData>
    <row r="1" spans="1:3" x14ac:dyDescent="0.25">
      <c r="A1" s="1" t="s">
        <v>0</v>
      </c>
      <c r="B1" s="1" t="s">
        <v>1</v>
      </c>
      <c r="C1" s="1">
        <v>8</v>
      </c>
    </row>
    <row r="2" spans="1:3" x14ac:dyDescent="0.25">
      <c r="A2" s="1" t="s">
        <v>41</v>
      </c>
      <c r="B2" s="1">
        <v>4</v>
      </c>
      <c r="C2" s="2">
        <f>B2/8</f>
        <v>0.5</v>
      </c>
    </row>
    <row r="3" spans="1:3" x14ac:dyDescent="0.25">
      <c r="A3" s="1" t="s">
        <v>2</v>
      </c>
      <c r="B3" s="1">
        <v>3</v>
      </c>
      <c r="C3" s="2">
        <f t="shared" ref="C3:C57" si="0">B3/8</f>
        <v>0.375</v>
      </c>
    </row>
    <row r="4" spans="1:3" x14ac:dyDescent="0.25">
      <c r="A4" s="1" t="s">
        <v>40</v>
      </c>
      <c r="B4" s="1">
        <v>1</v>
      </c>
      <c r="C4" s="2">
        <f t="shared" si="0"/>
        <v>0.125</v>
      </c>
    </row>
    <row r="5" spans="1:3" x14ac:dyDescent="0.25">
      <c r="A5" s="1" t="s">
        <v>4</v>
      </c>
      <c r="B5" s="1" t="s">
        <v>1</v>
      </c>
      <c r="C5" s="2"/>
    </row>
    <row r="6" spans="1:3" x14ac:dyDescent="0.25">
      <c r="A6" s="1" t="s">
        <v>6</v>
      </c>
      <c r="B6" s="1">
        <v>1</v>
      </c>
      <c r="C6" s="2">
        <f t="shared" si="0"/>
        <v>0.125</v>
      </c>
    </row>
    <row r="7" spans="1:3" x14ac:dyDescent="0.25">
      <c r="A7" s="1" t="s">
        <v>5</v>
      </c>
      <c r="B7" s="1">
        <v>7</v>
      </c>
      <c r="C7" s="2">
        <f t="shared" si="0"/>
        <v>0.875</v>
      </c>
    </row>
    <row r="8" spans="1:3" x14ac:dyDescent="0.25">
      <c r="A8" s="1" t="s">
        <v>7</v>
      </c>
      <c r="B8" s="1" t="s">
        <v>1</v>
      </c>
      <c r="C8" s="2"/>
    </row>
    <row r="9" spans="1:3" x14ac:dyDescent="0.25">
      <c r="A9" s="1" t="s">
        <v>8</v>
      </c>
      <c r="B9" s="1">
        <v>8</v>
      </c>
      <c r="C9" s="2">
        <f t="shared" si="0"/>
        <v>1</v>
      </c>
    </row>
    <row r="10" spans="1:3" x14ac:dyDescent="0.25">
      <c r="A10" s="1" t="s">
        <v>9</v>
      </c>
      <c r="B10" s="1" t="s">
        <v>1</v>
      </c>
      <c r="C10" s="2"/>
    </row>
    <row r="11" spans="1:3" x14ac:dyDescent="0.25">
      <c r="A11" s="1" t="s">
        <v>10</v>
      </c>
      <c r="B11" s="1">
        <v>5</v>
      </c>
      <c r="C11" s="2">
        <f t="shared" si="0"/>
        <v>0.625</v>
      </c>
    </row>
    <row r="12" spans="1:3" x14ac:dyDescent="0.25">
      <c r="A12" s="1" t="s">
        <v>11</v>
      </c>
      <c r="B12" s="1">
        <v>1</v>
      </c>
      <c r="C12" s="2">
        <f t="shared" si="0"/>
        <v>0.125</v>
      </c>
    </row>
    <row r="13" spans="1:3" x14ac:dyDescent="0.25">
      <c r="A13" s="1" t="s">
        <v>12</v>
      </c>
      <c r="B13" s="1">
        <v>1</v>
      </c>
      <c r="C13" s="2">
        <f t="shared" si="0"/>
        <v>0.125</v>
      </c>
    </row>
    <row r="14" spans="1:3" x14ac:dyDescent="0.25">
      <c r="A14" s="1" t="s">
        <v>42</v>
      </c>
      <c r="B14" s="1">
        <v>1</v>
      </c>
      <c r="C14" s="2">
        <f t="shared" si="0"/>
        <v>0.125</v>
      </c>
    </row>
    <row r="15" spans="1:3" x14ac:dyDescent="0.25">
      <c r="A15" s="1" t="s">
        <v>13</v>
      </c>
      <c r="B15" s="1" t="s">
        <v>1</v>
      </c>
      <c r="C15" s="2"/>
    </row>
    <row r="16" spans="1:3" x14ac:dyDescent="0.25">
      <c r="A16" s="1">
        <v>9</v>
      </c>
      <c r="B16" s="1">
        <v>2</v>
      </c>
      <c r="C16" s="2">
        <f t="shared" si="0"/>
        <v>0.25</v>
      </c>
    </row>
    <row r="17" spans="1:3" x14ac:dyDescent="0.25">
      <c r="A17" s="1">
        <v>10</v>
      </c>
      <c r="B17" s="1">
        <v>1</v>
      </c>
      <c r="C17" s="2">
        <f t="shared" si="0"/>
        <v>0.125</v>
      </c>
    </row>
    <row r="18" spans="1:3" x14ac:dyDescent="0.25">
      <c r="A18" s="1">
        <v>7</v>
      </c>
      <c r="B18" s="1">
        <v>1</v>
      </c>
      <c r="C18" s="2">
        <f t="shared" si="0"/>
        <v>0.125</v>
      </c>
    </row>
    <row r="19" spans="1:3" x14ac:dyDescent="0.25">
      <c r="A19" s="1">
        <v>8</v>
      </c>
      <c r="B19" s="1">
        <v>3</v>
      </c>
      <c r="C19" s="2">
        <f t="shared" si="0"/>
        <v>0.375</v>
      </c>
    </row>
    <row r="20" spans="1:3" x14ac:dyDescent="0.25">
      <c r="A20" s="1"/>
      <c r="B20" s="1">
        <v>1</v>
      </c>
      <c r="C20" s="2">
        <f t="shared" si="0"/>
        <v>0.125</v>
      </c>
    </row>
    <row r="21" spans="1:3" x14ac:dyDescent="0.25">
      <c r="A21" s="1" t="s">
        <v>14</v>
      </c>
      <c r="B21" s="1" t="s">
        <v>1</v>
      </c>
      <c r="C21" s="2"/>
    </row>
    <row r="22" spans="1:3" x14ac:dyDescent="0.25">
      <c r="A22" s="1" t="s">
        <v>15</v>
      </c>
      <c r="B22" s="1">
        <v>2</v>
      </c>
      <c r="C22" s="2">
        <f t="shared" si="0"/>
        <v>0.25</v>
      </c>
    </row>
    <row r="23" spans="1:3" x14ac:dyDescent="0.25">
      <c r="A23" s="1"/>
      <c r="B23" s="1">
        <v>1</v>
      </c>
      <c r="C23" s="2">
        <f t="shared" si="0"/>
        <v>0.125</v>
      </c>
    </row>
    <row r="24" spans="1:3" x14ac:dyDescent="0.25">
      <c r="A24" s="1" t="s">
        <v>16</v>
      </c>
      <c r="B24" s="1">
        <v>5</v>
      </c>
      <c r="C24" s="2">
        <f t="shared" si="0"/>
        <v>0.625</v>
      </c>
    </row>
    <row r="25" spans="1:3" x14ac:dyDescent="0.25">
      <c r="A25" s="1" t="s">
        <v>18</v>
      </c>
      <c r="B25" s="1" t="s">
        <v>1</v>
      </c>
      <c r="C25" s="2"/>
    </row>
    <row r="26" spans="1:3" x14ac:dyDescent="0.25">
      <c r="A26" s="1" t="s">
        <v>19</v>
      </c>
      <c r="B26" s="1">
        <v>4</v>
      </c>
      <c r="C26" s="2">
        <f t="shared" si="0"/>
        <v>0.5</v>
      </c>
    </row>
    <row r="27" spans="1:3" x14ac:dyDescent="0.25">
      <c r="A27" s="1"/>
      <c r="B27" s="1">
        <v>2</v>
      </c>
      <c r="C27" s="2">
        <f t="shared" si="0"/>
        <v>0.25</v>
      </c>
    </row>
    <row r="28" spans="1:3" x14ac:dyDescent="0.25">
      <c r="A28" s="1" t="s">
        <v>21</v>
      </c>
      <c r="B28" s="1">
        <v>3</v>
      </c>
      <c r="C28" s="2">
        <f t="shared" si="0"/>
        <v>0.375</v>
      </c>
    </row>
    <row r="29" spans="1:3" x14ac:dyDescent="0.25">
      <c r="A29" s="1" t="s">
        <v>25</v>
      </c>
      <c r="B29" s="1">
        <v>3</v>
      </c>
      <c r="C29" s="2">
        <f t="shared" si="0"/>
        <v>0.375</v>
      </c>
    </row>
    <row r="30" spans="1:3" x14ac:dyDescent="0.25">
      <c r="A30" s="1" t="s">
        <v>26</v>
      </c>
      <c r="B30" s="1">
        <v>1</v>
      </c>
      <c r="C30" s="2">
        <f t="shared" si="0"/>
        <v>0.125</v>
      </c>
    </row>
    <row r="31" spans="1:3" x14ac:dyDescent="0.25">
      <c r="A31" s="1" t="s">
        <v>20</v>
      </c>
      <c r="B31" s="1">
        <v>2</v>
      </c>
      <c r="C31" s="2">
        <f t="shared" si="0"/>
        <v>0.25</v>
      </c>
    </row>
    <row r="32" spans="1:3" x14ac:dyDescent="0.25">
      <c r="A32" s="1" t="s">
        <v>23</v>
      </c>
      <c r="B32" s="1">
        <v>2</v>
      </c>
      <c r="C32" s="2">
        <f t="shared" si="0"/>
        <v>0.25</v>
      </c>
    </row>
    <row r="33" spans="1:3" x14ac:dyDescent="0.25">
      <c r="A33" s="1" t="s">
        <v>22</v>
      </c>
      <c r="B33" s="1">
        <v>1</v>
      </c>
      <c r="C33" s="2">
        <f t="shared" si="0"/>
        <v>0.125</v>
      </c>
    </row>
    <row r="34" spans="1:3" x14ac:dyDescent="0.25">
      <c r="A34" s="1" t="s">
        <v>27</v>
      </c>
      <c r="B34" s="1" t="s">
        <v>1</v>
      </c>
      <c r="C34" s="2"/>
    </row>
    <row r="35" spans="1:3" x14ac:dyDescent="0.25">
      <c r="A35" s="1" t="s">
        <v>28</v>
      </c>
      <c r="B35" s="1">
        <v>7</v>
      </c>
      <c r="C35" s="2">
        <f t="shared" si="0"/>
        <v>0.875</v>
      </c>
    </row>
    <row r="36" spans="1:3" x14ac:dyDescent="0.25">
      <c r="A36" s="1"/>
      <c r="B36" s="1">
        <v>1</v>
      </c>
      <c r="C36" s="2">
        <f t="shared" si="0"/>
        <v>0.125</v>
      </c>
    </row>
    <row r="37" spans="1:3" x14ac:dyDescent="0.25">
      <c r="A37" s="1" t="s">
        <v>30</v>
      </c>
      <c r="B37" s="1" t="s">
        <v>1</v>
      </c>
      <c r="C37" s="2"/>
    </row>
    <row r="38" spans="1:3" x14ac:dyDescent="0.25">
      <c r="A38" s="1" t="s">
        <v>29</v>
      </c>
      <c r="B38" s="1">
        <v>6</v>
      </c>
      <c r="C38" s="2">
        <f t="shared" si="0"/>
        <v>0.75</v>
      </c>
    </row>
    <row r="39" spans="1:3" x14ac:dyDescent="0.25">
      <c r="A39" s="1"/>
      <c r="B39" s="1">
        <v>1</v>
      </c>
      <c r="C39" s="2">
        <f t="shared" si="0"/>
        <v>0.125</v>
      </c>
    </row>
    <row r="40" spans="1:3" x14ac:dyDescent="0.25">
      <c r="A40" s="1" t="s">
        <v>28</v>
      </c>
      <c r="B40" s="1">
        <v>1</v>
      </c>
      <c r="C40" s="2">
        <f t="shared" si="0"/>
        <v>0.125</v>
      </c>
    </row>
    <row r="41" spans="1:3" x14ac:dyDescent="0.25">
      <c r="A41" s="1" t="s">
        <v>31</v>
      </c>
      <c r="B41" s="1" t="s">
        <v>1</v>
      </c>
      <c r="C41" s="2"/>
    </row>
    <row r="42" spans="1:3" x14ac:dyDescent="0.25">
      <c r="A42" s="1" t="s">
        <v>29</v>
      </c>
      <c r="B42" s="1">
        <v>2</v>
      </c>
      <c r="C42" s="2">
        <f t="shared" si="0"/>
        <v>0.25</v>
      </c>
    </row>
    <row r="43" spans="1:3" x14ac:dyDescent="0.25">
      <c r="A43" s="1"/>
      <c r="B43" s="1">
        <v>1</v>
      </c>
      <c r="C43" s="2">
        <f t="shared" si="0"/>
        <v>0.125</v>
      </c>
    </row>
    <row r="44" spans="1:3" x14ac:dyDescent="0.25">
      <c r="A44" s="1" t="s">
        <v>32</v>
      </c>
      <c r="B44" s="1">
        <v>3</v>
      </c>
      <c r="C44" s="2">
        <f t="shared" si="0"/>
        <v>0.375</v>
      </c>
    </row>
    <row r="45" spans="1:3" x14ac:dyDescent="0.25">
      <c r="A45" s="1" t="s">
        <v>28</v>
      </c>
      <c r="B45" s="1">
        <v>2</v>
      </c>
      <c r="C45" s="2">
        <f t="shared" si="0"/>
        <v>0.25</v>
      </c>
    </row>
    <row r="46" spans="1:3" x14ac:dyDescent="0.25">
      <c r="A46" s="1" t="s">
        <v>33</v>
      </c>
      <c r="B46" s="1" t="s">
        <v>1</v>
      </c>
      <c r="C46" s="2"/>
    </row>
    <row r="47" spans="1:3" x14ac:dyDescent="0.25">
      <c r="A47" s="1" t="s">
        <v>29</v>
      </c>
      <c r="B47" s="1">
        <v>5</v>
      </c>
      <c r="C47" s="2">
        <f t="shared" si="0"/>
        <v>0.625</v>
      </c>
    </row>
    <row r="48" spans="1:3" x14ac:dyDescent="0.25">
      <c r="A48" s="1"/>
      <c r="B48" s="1">
        <v>1</v>
      </c>
      <c r="C48" s="2">
        <f t="shared" si="0"/>
        <v>0.125</v>
      </c>
    </row>
    <row r="49" spans="1:3" x14ac:dyDescent="0.25">
      <c r="A49" s="1" t="s">
        <v>28</v>
      </c>
      <c r="B49" s="1">
        <v>2</v>
      </c>
      <c r="C49" s="2">
        <f t="shared" si="0"/>
        <v>0.25</v>
      </c>
    </row>
    <row r="50" spans="1:3" x14ac:dyDescent="0.25">
      <c r="A50" s="1" t="s">
        <v>34</v>
      </c>
      <c r="B50" s="1" t="s">
        <v>1</v>
      </c>
      <c r="C50" s="2"/>
    </row>
    <row r="51" spans="1:3" x14ac:dyDescent="0.25">
      <c r="A51" s="1" t="s">
        <v>35</v>
      </c>
      <c r="B51" s="1">
        <v>6</v>
      </c>
      <c r="C51" s="2">
        <f t="shared" si="0"/>
        <v>0.75</v>
      </c>
    </row>
    <row r="52" spans="1:3" x14ac:dyDescent="0.25">
      <c r="A52" s="1"/>
      <c r="B52" s="1">
        <v>1</v>
      </c>
      <c r="C52" s="2">
        <f t="shared" si="0"/>
        <v>0.125</v>
      </c>
    </row>
    <row r="53" spans="1:3" x14ac:dyDescent="0.25">
      <c r="A53" s="1" t="s">
        <v>36</v>
      </c>
      <c r="B53" s="1">
        <v>1</v>
      </c>
      <c r="C53" s="2">
        <f t="shared" si="0"/>
        <v>0.125</v>
      </c>
    </row>
    <row r="54" spans="1:3" x14ac:dyDescent="0.25">
      <c r="A54" s="1" t="s">
        <v>37</v>
      </c>
      <c r="B54" s="1" t="s">
        <v>1</v>
      </c>
      <c r="C54" s="2"/>
    </row>
    <row r="55" spans="1:3" x14ac:dyDescent="0.25">
      <c r="A55" s="1" t="s">
        <v>39</v>
      </c>
      <c r="B55" s="1">
        <v>5</v>
      </c>
      <c r="C55" s="2">
        <f t="shared" si="0"/>
        <v>0.625</v>
      </c>
    </row>
    <row r="56" spans="1:3" x14ac:dyDescent="0.25">
      <c r="A56" s="1"/>
      <c r="B56" s="1">
        <v>2</v>
      </c>
      <c r="C56" s="2">
        <f t="shared" si="0"/>
        <v>0.25</v>
      </c>
    </row>
    <row r="57" spans="1:3" x14ac:dyDescent="0.25">
      <c r="A57" s="1" t="s">
        <v>38</v>
      </c>
      <c r="B57" s="1">
        <v>1</v>
      </c>
      <c r="C57" s="2">
        <f t="shared" si="0"/>
        <v>0.125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4"/>
  <sheetViews>
    <sheetView workbookViewId="0">
      <selection activeCell="C33" sqref="C33"/>
    </sheetView>
  </sheetViews>
  <sheetFormatPr defaultRowHeight="15" x14ac:dyDescent="0.25"/>
  <cols>
    <col min="1" max="1" width="18.140625" customWidth="1"/>
    <col min="2" max="2" width="34.42578125" customWidth="1"/>
  </cols>
  <sheetData>
    <row r="1" spans="1:3" x14ac:dyDescent="0.25">
      <c r="A1" s="1" t="s">
        <v>0</v>
      </c>
      <c r="B1" s="1" t="s">
        <v>1</v>
      </c>
      <c r="C1" s="1">
        <v>4</v>
      </c>
    </row>
    <row r="2" spans="1:3" x14ac:dyDescent="0.25">
      <c r="A2" s="1" t="s">
        <v>2</v>
      </c>
      <c r="B2" s="1">
        <v>1</v>
      </c>
      <c r="C2" s="2">
        <f>B2/4</f>
        <v>0.25</v>
      </c>
    </row>
    <row r="3" spans="1:3" x14ac:dyDescent="0.25">
      <c r="A3" s="1" t="s">
        <v>3</v>
      </c>
      <c r="B3" s="1">
        <v>3</v>
      </c>
      <c r="C3" s="2">
        <f t="shared" ref="C3:C34" si="0">B3/4</f>
        <v>0.75</v>
      </c>
    </row>
    <row r="4" spans="1:3" x14ac:dyDescent="0.25">
      <c r="A4" s="1" t="s">
        <v>4</v>
      </c>
      <c r="B4" s="1" t="s">
        <v>1</v>
      </c>
      <c r="C4" s="2"/>
    </row>
    <row r="5" spans="1:3" x14ac:dyDescent="0.25">
      <c r="A5" s="1" t="s">
        <v>6</v>
      </c>
      <c r="B5" s="1">
        <v>1</v>
      </c>
      <c r="C5" s="2">
        <f t="shared" si="0"/>
        <v>0.25</v>
      </c>
    </row>
    <row r="6" spans="1:3" x14ac:dyDescent="0.25">
      <c r="A6" s="1" t="s">
        <v>5</v>
      </c>
      <c r="B6" s="1">
        <v>3</v>
      </c>
      <c r="C6" s="2">
        <f t="shared" si="0"/>
        <v>0.75</v>
      </c>
    </row>
    <row r="7" spans="1:3" x14ac:dyDescent="0.25">
      <c r="A7" s="1" t="s">
        <v>7</v>
      </c>
      <c r="B7" s="1" t="s">
        <v>1</v>
      </c>
      <c r="C7" s="2"/>
    </row>
    <row r="8" spans="1:3" x14ac:dyDescent="0.25">
      <c r="A8" s="1" t="s">
        <v>8</v>
      </c>
      <c r="B8" s="1">
        <v>4</v>
      </c>
      <c r="C8" s="2">
        <f t="shared" si="0"/>
        <v>1</v>
      </c>
    </row>
    <row r="9" spans="1:3" x14ac:dyDescent="0.25">
      <c r="A9" s="1" t="s">
        <v>9</v>
      </c>
      <c r="B9" s="1" t="s">
        <v>1</v>
      </c>
      <c r="C9" s="2"/>
    </row>
    <row r="10" spans="1:3" x14ac:dyDescent="0.25">
      <c r="A10" s="1" t="s">
        <v>10</v>
      </c>
      <c r="B10" s="1">
        <v>3</v>
      </c>
      <c r="C10" s="2">
        <f t="shared" si="0"/>
        <v>0.75</v>
      </c>
    </row>
    <row r="11" spans="1:3" x14ac:dyDescent="0.25">
      <c r="A11" s="1" t="s">
        <v>11</v>
      </c>
      <c r="B11" s="1">
        <v>1</v>
      </c>
      <c r="C11" s="2">
        <f t="shared" si="0"/>
        <v>0.25</v>
      </c>
    </row>
    <row r="12" spans="1:3" x14ac:dyDescent="0.25">
      <c r="A12" s="1" t="s">
        <v>13</v>
      </c>
      <c r="B12" s="1" t="s">
        <v>1</v>
      </c>
      <c r="C12" s="2"/>
    </row>
    <row r="13" spans="1:3" x14ac:dyDescent="0.25">
      <c r="A13" s="1">
        <v>10</v>
      </c>
      <c r="B13" s="1">
        <v>3</v>
      </c>
      <c r="C13" s="2">
        <f t="shared" si="0"/>
        <v>0.75</v>
      </c>
    </row>
    <row r="14" spans="1:3" x14ac:dyDescent="0.25">
      <c r="A14" s="1">
        <v>9</v>
      </c>
      <c r="B14" s="1">
        <v>1</v>
      </c>
      <c r="C14" s="2">
        <f t="shared" si="0"/>
        <v>0.25</v>
      </c>
    </row>
    <row r="15" spans="1:3" x14ac:dyDescent="0.25">
      <c r="A15" s="1" t="s">
        <v>14</v>
      </c>
      <c r="B15" s="1" t="s">
        <v>1</v>
      </c>
      <c r="C15" s="2"/>
    </row>
    <row r="16" spans="1:3" x14ac:dyDescent="0.25">
      <c r="A16" s="1" t="s">
        <v>15</v>
      </c>
      <c r="B16" s="1">
        <v>2</v>
      </c>
      <c r="C16" s="2">
        <f t="shared" si="0"/>
        <v>0.5</v>
      </c>
    </row>
    <row r="17" spans="1:3" x14ac:dyDescent="0.25">
      <c r="A17" s="1" t="s">
        <v>16</v>
      </c>
      <c r="B17" s="1">
        <v>2</v>
      </c>
      <c r="C17" s="2">
        <f t="shared" si="0"/>
        <v>0.5</v>
      </c>
    </row>
    <row r="18" spans="1:3" x14ac:dyDescent="0.25">
      <c r="A18" s="1" t="s">
        <v>18</v>
      </c>
      <c r="B18" s="1" t="s">
        <v>1</v>
      </c>
      <c r="C18" s="2"/>
    </row>
    <row r="19" spans="1:3" x14ac:dyDescent="0.25">
      <c r="A19" s="1" t="s">
        <v>19</v>
      </c>
      <c r="B19" s="1">
        <v>4</v>
      </c>
      <c r="C19" s="2">
        <f t="shared" si="0"/>
        <v>1</v>
      </c>
    </row>
    <row r="20" spans="1:3" x14ac:dyDescent="0.25">
      <c r="A20" s="1" t="s">
        <v>22</v>
      </c>
      <c r="B20" s="1">
        <v>1</v>
      </c>
      <c r="C20" s="2">
        <f t="shared" si="0"/>
        <v>0.25</v>
      </c>
    </row>
    <row r="21" spans="1:3" x14ac:dyDescent="0.25">
      <c r="A21" s="1" t="s">
        <v>20</v>
      </c>
      <c r="B21" s="1">
        <v>1</v>
      </c>
      <c r="C21" s="2">
        <f t="shared" si="0"/>
        <v>0.25</v>
      </c>
    </row>
    <row r="22" spans="1:3" x14ac:dyDescent="0.25">
      <c r="A22" s="1" t="s">
        <v>24</v>
      </c>
      <c r="B22" s="1">
        <v>1</v>
      </c>
      <c r="C22" s="2">
        <f t="shared" si="0"/>
        <v>0.25</v>
      </c>
    </row>
    <row r="23" spans="1:3" x14ac:dyDescent="0.25">
      <c r="A23" s="1" t="s">
        <v>27</v>
      </c>
      <c r="B23" s="1" t="s">
        <v>1</v>
      </c>
      <c r="C23" s="2"/>
    </row>
    <row r="24" spans="1:3" x14ac:dyDescent="0.25">
      <c r="A24" s="1" t="s">
        <v>28</v>
      </c>
      <c r="B24" s="1">
        <v>4</v>
      </c>
      <c r="C24" s="2">
        <f t="shared" si="0"/>
        <v>1</v>
      </c>
    </row>
    <row r="25" spans="1:3" x14ac:dyDescent="0.25">
      <c r="A25" s="1" t="s">
        <v>30</v>
      </c>
      <c r="B25" s="1" t="s">
        <v>1</v>
      </c>
      <c r="C25" s="2"/>
    </row>
    <row r="26" spans="1:3" x14ac:dyDescent="0.25">
      <c r="A26" s="1" t="s">
        <v>28</v>
      </c>
      <c r="B26" s="1">
        <v>4</v>
      </c>
      <c r="C26" s="2">
        <f t="shared" si="0"/>
        <v>1</v>
      </c>
    </row>
    <row r="27" spans="1:3" x14ac:dyDescent="0.25">
      <c r="A27" s="1" t="s">
        <v>31</v>
      </c>
      <c r="B27" s="1" t="s">
        <v>1</v>
      </c>
      <c r="C27" s="2"/>
    </row>
    <row r="28" spans="1:3" x14ac:dyDescent="0.25">
      <c r="A28" s="1" t="s">
        <v>28</v>
      </c>
      <c r="B28" s="1">
        <v>4</v>
      </c>
      <c r="C28" s="2">
        <f t="shared" si="0"/>
        <v>1</v>
      </c>
    </row>
    <row r="29" spans="1:3" x14ac:dyDescent="0.25">
      <c r="A29" s="1" t="s">
        <v>33</v>
      </c>
      <c r="B29" s="1" t="s">
        <v>1</v>
      </c>
      <c r="C29" s="2"/>
    </row>
    <row r="30" spans="1:3" x14ac:dyDescent="0.25">
      <c r="A30" s="1" t="s">
        <v>28</v>
      </c>
      <c r="B30" s="1">
        <v>4</v>
      </c>
      <c r="C30" s="2">
        <f t="shared" si="0"/>
        <v>1</v>
      </c>
    </row>
    <row r="31" spans="1:3" x14ac:dyDescent="0.25">
      <c r="A31" s="1" t="s">
        <v>34</v>
      </c>
      <c r="B31" s="1" t="s">
        <v>1</v>
      </c>
      <c r="C31" s="2"/>
    </row>
    <row r="32" spans="1:3" x14ac:dyDescent="0.25">
      <c r="A32" s="1" t="s">
        <v>35</v>
      </c>
      <c r="B32" s="1">
        <v>4</v>
      </c>
      <c r="C32" s="2">
        <f t="shared" si="0"/>
        <v>1</v>
      </c>
    </row>
    <row r="33" spans="1:3" x14ac:dyDescent="0.25">
      <c r="A33" s="1" t="s">
        <v>37</v>
      </c>
      <c r="B33" s="1" t="s">
        <v>1</v>
      </c>
      <c r="C33" s="2"/>
    </row>
    <row r="34" spans="1:3" x14ac:dyDescent="0.25">
      <c r="A34" s="1" t="s">
        <v>39</v>
      </c>
      <c r="B34" s="1">
        <v>4</v>
      </c>
      <c r="C34" s="2">
        <f t="shared" si="0"/>
        <v>1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8"/>
  <sheetViews>
    <sheetView workbookViewId="0">
      <selection activeCell="A46" sqref="A46"/>
    </sheetView>
  </sheetViews>
  <sheetFormatPr defaultRowHeight="15" x14ac:dyDescent="0.25"/>
  <cols>
    <col min="1" max="1" width="18.85546875" customWidth="1"/>
    <col min="2" max="2" width="22.28515625" customWidth="1"/>
  </cols>
  <sheetData>
    <row r="1" spans="1:3" x14ac:dyDescent="0.25">
      <c r="A1" s="1" t="s">
        <v>0</v>
      </c>
      <c r="B1" s="1" t="s">
        <v>1</v>
      </c>
      <c r="C1" s="1">
        <v>11</v>
      </c>
    </row>
    <row r="2" spans="1:3" x14ac:dyDescent="0.25">
      <c r="A2" s="1" t="s">
        <v>2</v>
      </c>
      <c r="B2" s="1">
        <v>5</v>
      </c>
      <c r="C2" s="2">
        <f>B2/11</f>
        <v>0.45454545454545453</v>
      </c>
    </row>
    <row r="3" spans="1:3" x14ac:dyDescent="0.25">
      <c r="A3" s="1" t="s">
        <v>41</v>
      </c>
      <c r="B3" s="1">
        <v>3</v>
      </c>
      <c r="C3" s="2">
        <f t="shared" ref="C3:C48" si="0">B3/11</f>
        <v>0.27272727272727271</v>
      </c>
    </row>
    <row r="4" spans="1:3" x14ac:dyDescent="0.25">
      <c r="A4" s="1" t="s">
        <v>40</v>
      </c>
      <c r="B4" s="1">
        <v>2</v>
      </c>
      <c r="C4" s="2">
        <f t="shared" si="0"/>
        <v>0.18181818181818182</v>
      </c>
    </row>
    <row r="5" spans="1:3" x14ac:dyDescent="0.25">
      <c r="A5" s="1" t="s">
        <v>3</v>
      </c>
      <c r="B5" s="1">
        <v>1</v>
      </c>
      <c r="C5" s="2">
        <f t="shared" si="0"/>
        <v>9.0909090909090912E-2</v>
      </c>
    </row>
    <row r="6" spans="1:3" x14ac:dyDescent="0.25">
      <c r="A6" s="1" t="s">
        <v>4</v>
      </c>
      <c r="B6" s="1" t="s">
        <v>1</v>
      </c>
      <c r="C6" s="2"/>
    </row>
    <row r="7" spans="1:3" x14ac:dyDescent="0.25">
      <c r="A7" s="1" t="s">
        <v>6</v>
      </c>
      <c r="B7" s="1">
        <v>8</v>
      </c>
      <c r="C7" s="2">
        <f t="shared" si="0"/>
        <v>0.72727272727272729</v>
      </c>
    </row>
    <row r="8" spans="1:3" x14ac:dyDescent="0.25">
      <c r="A8" s="1" t="s">
        <v>5</v>
      </c>
      <c r="B8" s="1">
        <v>3</v>
      </c>
      <c r="C8" s="2">
        <f t="shared" si="0"/>
        <v>0.27272727272727271</v>
      </c>
    </row>
    <row r="9" spans="1:3" x14ac:dyDescent="0.25">
      <c r="A9" s="1" t="s">
        <v>7</v>
      </c>
      <c r="B9" s="1" t="s">
        <v>1</v>
      </c>
      <c r="C9" s="2"/>
    </row>
    <row r="10" spans="1:3" x14ac:dyDescent="0.25">
      <c r="A10" s="1" t="s">
        <v>8</v>
      </c>
      <c r="B10" s="1">
        <v>11</v>
      </c>
      <c r="C10" s="2">
        <f t="shared" si="0"/>
        <v>1</v>
      </c>
    </row>
    <row r="11" spans="1:3" x14ac:dyDescent="0.25">
      <c r="A11" s="1" t="s">
        <v>9</v>
      </c>
      <c r="B11" s="1" t="s">
        <v>1</v>
      </c>
      <c r="C11" s="2"/>
    </row>
    <row r="12" spans="1:3" x14ac:dyDescent="0.25">
      <c r="A12" s="1" t="s">
        <v>10</v>
      </c>
      <c r="B12" s="1">
        <v>6</v>
      </c>
      <c r="C12" s="2">
        <f t="shared" si="0"/>
        <v>0.54545454545454541</v>
      </c>
    </row>
    <row r="13" spans="1:3" x14ac:dyDescent="0.25">
      <c r="A13" s="1" t="s">
        <v>11</v>
      </c>
      <c r="B13" s="1">
        <v>3</v>
      </c>
      <c r="C13" s="2">
        <f t="shared" si="0"/>
        <v>0.27272727272727271</v>
      </c>
    </row>
    <row r="14" spans="1:3" x14ac:dyDescent="0.25">
      <c r="A14" s="1" t="s">
        <v>12</v>
      </c>
      <c r="B14" s="1">
        <v>2</v>
      </c>
      <c r="C14" s="2">
        <f t="shared" si="0"/>
        <v>0.18181818181818182</v>
      </c>
    </row>
    <row r="15" spans="1:3" x14ac:dyDescent="0.25">
      <c r="A15" s="1" t="s">
        <v>13</v>
      </c>
      <c r="B15" s="1" t="s">
        <v>1</v>
      </c>
      <c r="C15" s="2"/>
    </row>
    <row r="16" spans="1:3" x14ac:dyDescent="0.25">
      <c r="A16" s="1">
        <v>5</v>
      </c>
      <c r="B16" s="1">
        <v>1</v>
      </c>
      <c r="C16" s="2">
        <f t="shared" si="0"/>
        <v>9.0909090909090912E-2</v>
      </c>
    </row>
    <row r="17" spans="1:3" x14ac:dyDescent="0.25">
      <c r="A17" s="1">
        <v>7</v>
      </c>
      <c r="B17" s="1">
        <v>3</v>
      </c>
      <c r="C17" s="2">
        <f t="shared" si="0"/>
        <v>0.27272727272727271</v>
      </c>
    </row>
    <row r="18" spans="1:3" x14ac:dyDescent="0.25">
      <c r="A18" s="1">
        <v>10</v>
      </c>
      <c r="B18" s="1">
        <v>4</v>
      </c>
      <c r="C18" s="2">
        <f t="shared" si="0"/>
        <v>0.36363636363636365</v>
      </c>
    </row>
    <row r="19" spans="1:3" x14ac:dyDescent="0.25">
      <c r="A19" s="1">
        <v>6</v>
      </c>
      <c r="B19" s="1">
        <v>1</v>
      </c>
      <c r="C19" s="2">
        <f t="shared" si="0"/>
        <v>9.0909090909090912E-2</v>
      </c>
    </row>
    <row r="20" spans="1:3" x14ac:dyDescent="0.25">
      <c r="A20" s="1">
        <v>3</v>
      </c>
      <c r="B20" s="1">
        <v>2</v>
      </c>
      <c r="C20" s="2">
        <f t="shared" si="0"/>
        <v>0.18181818181818182</v>
      </c>
    </row>
    <row r="21" spans="1:3" x14ac:dyDescent="0.25">
      <c r="A21" s="1" t="s">
        <v>14</v>
      </c>
      <c r="B21" s="1" t="s">
        <v>1</v>
      </c>
      <c r="C21" s="2"/>
    </row>
    <row r="22" spans="1:3" x14ac:dyDescent="0.25">
      <c r="A22" s="1" t="s">
        <v>16</v>
      </c>
      <c r="B22" s="1">
        <v>10</v>
      </c>
      <c r="C22" s="2">
        <f t="shared" si="0"/>
        <v>0.90909090909090906</v>
      </c>
    </row>
    <row r="23" spans="1:3" x14ac:dyDescent="0.25">
      <c r="A23" s="1" t="s">
        <v>15</v>
      </c>
      <c r="B23" s="1">
        <v>1</v>
      </c>
      <c r="C23" s="2">
        <f t="shared" si="0"/>
        <v>9.0909090909090912E-2</v>
      </c>
    </row>
    <row r="24" spans="1:3" x14ac:dyDescent="0.25">
      <c r="A24" s="1" t="s">
        <v>18</v>
      </c>
      <c r="B24" s="1" t="s">
        <v>1</v>
      </c>
      <c r="C24" s="2"/>
    </row>
    <row r="25" spans="1:3" x14ac:dyDescent="0.25">
      <c r="A25" s="1" t="s">
        <v>26</v>
      </c>
      <c r="B25" s="1">
        <v>8</v>
      </c>
      <c r="C25" s="2">
        <f t="shared" si="0"/>
        <v>0.72727272727272729</v>
      </c>
    </row>
    <row r="26" spans="1:3" x14ac:dyDescent="0.25">
      <c r="A26" s="1" t="s">
        <v>19</v>
      </c>
      <c r="B26" s="1">
        <v>2</v>
      </c>
      <c r="C26" s="2">
        <f t="shared" si="0"/>
        <v>0.18181818181818182</v>
      </c>
    </row>
    <row r="27" spans="1:3" x14ac:dyDescent="0.25">
      <c r="A27" s="1" t="s">
        <v>23</v>
      </c>
      <c r="B27" s="1">
        <v>1</v>
      </c>
      <c r="C27" s="2">
        <f t="shared" si="0"/>
        <v>9.0909090909090912E-2</v>
      </c>
    </row>
    <row r="28" spans="1:3" x14ac:dyDescent="0.25">
      <c r="A28" s="1" t="s">
        <v>21</v>
      </c>
      <c r="B28" s="1">
        <v>1</v>
      </c>
      <c r="C28" s="2">
        <f t="shared" si="0"/>
        <v>9.0909090909090912E-2</v>
      </c>
    </row>
    <row r="29" spans="1:3" x14ac:dyDescent="0.25">
      <c r="A29" s="1" t="s">
        <v>25</v>
      </c>
      <c r="B29" s="1">
        <v>1</v>
      </c>
      <c r="C29" s="2">
        <f t="shared" si="0"/>
        <v>9.0909090909090912E-2</v>
      </c>
    </row>
    <row r="30" spans="1:3" x14ac:dyDescent="0.25">
      <c r="A30" s="1" t="s">
        <v>27</v>
      </c>
      <c r="B30" s="1" t="s">
        <v>1</v>
      </c>
      <c r="C30" s="2"/>
    </row>
    <row r="31" spans="1:3" x14ac:dyDescent="0.25">
      <c r="A31" s="1" t="s">
        <v>28</v>
      </c>
      <c r="B31" s="1">
        <v>10</v>
      </c>
      <c r="C31" s="2">
        <f t="shared" si="0"/>
        <v>0.90909090909090906</v>
      </c>
    </row>
    <row r="32" spans="1:3" x14ac:dyDescent="0.25">
      <c r="A32" s="1" t="s">
        <v>29</v>
      </c>
      <c r="B32" s="1">
        <v>1</v>
      </c>
      <c r="C32" s="2">
        <f t="shared" si="0"/>
        <v>9.0909090909090912E-2</v>
      </c>
    </row>
    <row r="33" spans="1:3" x14ac:dyDescent="0.25">
      <c r="A33" s="1" t="s">
        <v>30</v>
      </c>
      <c r="B33" s="1" t="s">
        <v>1</v>
      </c>
      <c r="C33" s="2"/>
    </row>
    <row r="34" spans="1:3" x14ac:dyDescent="0.25">
      <c r="A34" s="1" t="s">
        <v>28</v>
      </c>
      <c r="B34" s="1">
        <v>6</v>
      </c>
      <c r="C34" s="2">
        <f t="shared" si="0"/>
        <v>0.54545454545454541</v>
      </c>
    </row>
    <row r="35" spans="1:3" x14ac:dyDescent="0.25">
      <c r="A35" s="1" t="s">
        <v>29</v>
      </c>
      <c r="B35" s="1">
        <v>5</v>
      </c>
      <c r="C35" s="2">
        <f t="shared" si="0"/>
        <v>0.45454545454545453</v>
      </c>
    </row>
    <row r="36" spans="1:3" x14ac:dyDescent="0.25">
      <c r="A36" s="1" t="s">
        <v>31</v>
      </c>
      <c r="B36" s="1" t="s">
        <v>1</v>
      </c>
      <c r="C36" s="2"/>
    </row>
    <row r="37" spans="1:3" x14ac:dyDescent="0.25">
      <c r="A37" s="1" t="s">
        <v>32</v>
      </c>
      <c r="B37" s="1">
        <v>2</v>
      </c>
      <c r="C37" s="2">
        <f t="shared" si="0"/>
        <v>0.18181818181818182</v>
      </c>
    </row>
    <row r="38" spans="1:3" x14ac:dyDescent="0.25">
      <c r="A38" s="1" t="s">
        <v>29</v>
      </c>
      <c r="B38" s="1">
        <v>3</v>
      </c>
      <c r="C38" s="2">
        <f t="shared" si="0"/>
        <v>0.27272727272727271</v>
      </c>
    </row>
    <row r="39" spans="1:3" x14ac:dyDescent="0.25">
      <c r="A39" s="1" t="s">
        <v>28</v>
      </c>
      <c r="B39" s="1">
        <v>6</v>
      </c>
      <c r="C39" s="2">
        <f t="shared" si="0"/>
        <v>0.54545454545454541</v>
      </c>
    </row>
    <row r="40" spans="1:3" x14ac:dyDescent="0.25">
      <c r="A40" s="1" t="s">
        <v>33</v>
      </c>
      <c r="B40" s="1" t="s">
        <v>1</v>
      </c>
      <c r="C40" s="2"/>
    </row>
    <row r="41" spans="1:3" x14ac:dyDescent="0.25">
      <c r="A41" s="1" t="s">
        <v>28</v>
      </c>
      <c r="B41" s="1">
        <v>7</v>
      </c>
      <c r="C41" s="2">
        <f t="shared" si="0"/>
        <v>0.63636363636363635</v>
      </c>
    </row>
    <row r="42" spans="1:3" x14ac:dyDescent="0.25">
      <c r="A42" s="1" t="s">
        <v>29</v>
      </c>
      <c r="B42" s="1">
        <v>4</v>
      </c>
      <c r="C42" s="2">
        <f t="shared" si="0"/>
        <v>0.36363636363636365</v>
      </c>
    </row>
    <row r="43" spans="1:3" x14ac:dyDescent="0.25">
      <c r="A43" s="1" t="s">
        <v>34</v>
      </c>
      <c r="B43" s="1" t="s">
        <v>1</v>
      </c>
      <c r="C43" s="2"/>
    </row>
    <row r="44" spans="1:3" x14ac:dyDescent="0.25">
      <c r="A44" s="1" t="s">
        <v>35</v>
      </c>
      <c r="B44" s="1">
        <v>9</v>
      </c>
      <c r="C44" s="2">
        <f t="shared" si="0"/>
        <v>0.81818181818181823</v>
      </c>
    </row>
    <row r="45" spans="1:3" x14ac:dyDescent="0.25">
      <c r="A45" s="1" t="s">
        <v>36</v>
      </c>
      <c r="B45" s="1">
        <v>2</v>
      </c>
      <c r="C45" s="2">
        <f t="shared" si="0"/>
        <v>0.18181818181818182</v>
      </c>
    </row>
    <row r="46" spans="1:3" x14ac:dyDescent="0.25">
      <c r="A46" s="1" t="s">
        <v>37</v>
      </c>
      <c r="B46" s="1" t="s">
        <v>1</v>
      </c>
      <c r="C46" s="2"/>
    </row>
    <row r="47" spans="1:3" x14ac:dyDescent="0.25">
      <c r="A47" s="1" t="s">
        <v>39</v>
      </c>
      <c r="B47" s="1">
        <v>7</v>
      </c>
      <c r="C47" s="2">
        <f t="shared" si="0"/>
        <v>0.63636363636363635</v>
      </c>
    </row>
    <row r="48" spans="1:3" x14ac:dyDescent="0.25">
      <c r="A48" s="1" t="s">
        <v>38</v>
      </c>
      <c r="B48" s="1">
        <v>4</v>
      </c>
      <c r="C48" s="2">
        <f t="shared" si="0"/>
        <v>0.36363636363636365</v>
      </c>
    </row>
  </sheetData>
  <pageMargins left="0.7" right="0.7" top="0.75" bottom="0.75" header="0.3" footer="0.3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0"/>
  <sheetViews>
    <sheetView workbookViewId="0">
      <selection activeCell="A48" sqref="A48"/>
    </sheetView>
  </sheetViews>
  <sheetFormatPr defaultRowHeight="15" x14ac:dyDescent="0.25"/>
  <cols>
    <col min="1" max="1" width="18.42578125" customWidth="1"/>
    <col min="2" max="2" width="29.85546875" customWidth="1"/>
  </cols>
  <sheetData>
    <row r="1" spans="1:3" x14ac:dyDescent="0.25">
      <c r="A1" s="1" t="s">
        <v>0</v>
      </c>
      <c r="B1" s="1" t="s">
        <v>1</v>
      </c>
      <c r="C1" s="1">
        <v>25</v>
      </c>
    </row>
    <row r="2" spans="1:3" x14ac:dyDescent="0.25">
      <c r="A2" s="1" t="s">
        <v>3</v>
      </c>
      <c r="B2" s="1">
        <v>16</v>
      </c>
      <c r="C2" s="2">
        <f>B2/25</f>
        <v>0.64</v>
      </c>
    </row>
    <row r="3" spans="1:3" x14ac:dyDescent="0.25">
      <c r="A3" s="1" t="s">
        <v>40</v>
      </c>
      <c r="B3" s="1">
        <v>5</v>
      </c>
      <c r="C3" s="2">
        <f t="shared" ref="C3:C50" si="0">B3/25</f>
        <v>0.2</v>
      </c>
    </row>
    <row r="4" spans="1:3" x14ac:dyDescent="0.25">
      <c r="A4" s="1" t="s">
        <v>41</v>
      </c>
      <c r="B4" s="1">
        <v>4</v>
      </c>
      <c r="C4" s="2">
        <f t="shared" si="0"/>
        <v>0.16</v>
      </c>
    </row>
    <row r="5" spans="1:3" x14ac:dyDescent="0.25">
      <c r="A5" s="1" t="s">
        <v>4</v>
      </c>
      <c r="B5" s="1" t="s">
        <v>1</v>
      </c>
      <c r="C5" s="2"/>
    </row>
    <row r="6" spans="1:3" x14ac:dyDescent="0.25">
      <c r="A6" s="1" t="s">
        <v>6</v>
      </c>
      <c r="B6" s="1">
        <v>24</v>
      </c>
      <c r="C6" s="2">
        <f t="shared" si="0"/>
        <v>0.96</v>
      </c>
    </row>
    <row r="7" spans="1:3" x14ac:dyDescent="0.25">
      <c r="A7" s="1" t="s">
        <v>5</v>
      </c>
      <c r="B7" s="1">
        <v>1</v>
      </c>
      <c r="C7" s="2">
        <f t="shared" si="0"/>
        <v>0.04</v>
      </c>
    </row>
    <row r="8" spans="1:3" x14ac:dyDescent="0.25">
      <c r="A8" s="1" t="s">
        <v>7</v>
      </c>
      <c r="B8" s="1" t="s">
        <v>1</v>
      </c>
      <c r="C8" s="2"/>
    </row>
    <row r="9" spans="1:3" x14ac:dyDescent="0.25">
      <c r="A9" s="1" t="s">
        <v>8</v>
      </c>
      <c r="B9" s="1">
        <v>25</v>
      </c>
      <c r="C9" s="2">
        <f t="shared" si="0"/>
        <v>1</v>
      </c>
    </row>
    <row r="10" spans="1:3" x14ac:dyDescent="0.25">
      <c r="A10" s="1" t="s">
        <v>9</v>
      </c>
      <c r="B10" s="1" t="s">
        <v>1</v>
      </c>
      <c r="C10" s="2"/>
    </row>
    <row r="11" spans="1:3" x14ac:dyDescent="0.25">
      <c r="A11" s="1" t="s">
        <v>10</v>
      </c>
      <c r="B11" s="1">
        <v>14</v>
      </c>
      <c r="C11" s="2">
        <f>B11/25</f>
        <v>0.56000000000000005</v>
      </c>
    </row>
    <row r="12" spans="1:3" x14ac:dyDescent="0.25">
      <c r="A12" s="1" t="s">
        <v>11</v>
      </c>
      <c r="B12" s="1">
        <v>10</v>
      </c>
      <c r="C12" s="2">
        <f t="shared" si="0"/>
        <v>0.4</v>
      </c>
    </row>
    <row r="13" spans="1:3" x14ac:dyDescent="0.25">
      <c r="A13" s="1" t="s">
        <v>12</v>
      </c>
      <c r="B13" s="1">
        <v>1</v>
      </c>
      <c r="C13" s="2">
        <f t="shared" si="0"/>
        <v>0.04</v>
      </c>
    </row>
    <row r="14" spans="1:3" x14ac:dyDescent="0.25">
      <c r="A14" s="1" t="s">
        <v>13</v>
      </c>
      <c r="B14" s="1" t="s">
        <v>1</v>
      </c>
      <c r="C14" s="2"/>
    </row>
    <row r="15" spans="1:3" x14ac:dyDescent="0.25">
      <c r="A15" s="1">
        <v>9</v>
      </c>
      <c r="B15" s="1">
        <v>2</v>
      </c>
      <c r="C15" s="2">
        <f t="shared" si="0"/>
        <v>0.08</v>
      </c>
    </row>
    <row r="16" spans="1:3" x14ac:dyDescent="0.25">
      <c r="A16" s="1">
        <v>10</v>
      </c>
      <c r="B16" s="1">
        <v>14</v>
      </c>
      <c r="C16" s="2">
        <f t="shared" si="0"/>
        <v>0.56000000000000005</v>
      </c>
    </row>
    <row r="17" spans="1:3" x14ac:dyDescent="0.25">
      <c r="A17" s="1">
        <v>8</v>
      </c>
      <c r="B17" s="1">
        <v>5</v>
      </c>
      <c r="C17" s="2">
        <f t="shared" si="0"/>
        <v>0.2</v>
      </c>
    </row>
    <row r="18" spans="1:3" x14ac:dyDescent="0.25">
      <c r="A18" s="1">
        <v>4</v>
      </c>
      <c r="B18" s="1">
        <v>1</v>
      </c>
      <c r="C18" s="2">
        <f t="shared" si="0"/>
        <v>0.04</v>
      </c>
    </row>
    <row r="19" spans="1:3" x14ac:dyDescent="0.25">
      <c r="A19" s="1">
        <v>7</v>
      </c>
      <c r="B19" s="1">
        <v>1</v>
      </c>
      <c r="C19" s="2">
        <f t="shared" si="0"/>
        <v>0.04</v>
      </c>
    </row>
    <row r="20" spans="1:3" x14ac:dyDescent="0.25">
      <c r="A20" s="1">
        <v>3</v>
      </c>
      <c r="B20" s="1">
        <v>1</v>
      </c>
      <c r="C20" s="2">
        <f t="shared" si="0"/>
        <v>0.04</v>
      </c>
    </row>
    <row r="21" spans="1:3" x14ac:dyDescent="0.25">
      <c r="A21" s="1">
        <v>6</v>
      </c>
      <c r="B21" s="1">
        <v>1</v>
      </c>
      <c r="C21" s="2">
        <f t="shared" si="0"/>
        <v>0.04</v>
      </c>
    </row>
    <row r="22" spans="1:3" x14ac:dyDescent="0.25">
      <c r="A22" s="1" t="s">
        <v>14</v>
      </c>
      <c r="B22" s="1" t="s">
        <v>1</v>
      </c>
      <c r="C22" s="2"/>
    </row>
    <row r="23" spans="1:3" x14ac:dyDescent="0.25">
      <c r="A23" s="1" t="s">
        <v>16</v>
      </c>
      <c r="B23" s="1">
        <v>20</v>
      </c>
      <c r="C23" s="2">
        <f t="shared" si="0"/>
        <v>0.8</v>
      </c>
    </row>
    <row r="24" spans="1:3" x14ac:dyDescent="0.25">
      <c r="A24" s="1" t="s">
        <v>15</v>
      </c>
      <c r="B24" s="1">
        <v>5</v>
      </c>
      <c r="C24" s="2">
        <f t="shared" si="0"/>
        <v>0.2</v>
      </c>
    </row>
    <row r="25" spans="1:3" x14ac:dyDescent="0.25">
      <c r="A25" s="1" t="s">
        <v>18</v>
      </c>
      <c r="B25" s="1" t="s">
        <v>1</v>
      </c>
      <c r="C25" s="2"/>
    </row>
    <row r="26" spans="1:3" x14ac:dyDescent="0.25">
      <c r="A26" s="1"/>
      <c r="B26" s="1">
        <v>1</v>
      </c>
      <c r="C26" s="2">
        <f t="shared" si="0"/>
        <v>0.04</v>
      </c>
    </row>
    <row r="27" spans="1:3" x14ac:dyDescent="0.25">
      <c r="A27" s="1" t="s">
        <v>19</v>
      </c>
      <c r="B27" s="1">
        <v>17</v>
      </c>
      <c r="C27" s="2">
        <f t="shared" si="0"/>
        <v>0.68</v>
      </c>
    </row>
    <row r="28" spans="1:3" x14ac:dyDescent="0.25">
      <c r="A28" s="1" t="s">
        <v>20</v>
      </c>
      <c r="B28" s="1">
        <v>5</v>
      </c>
      <c r="C28" s="2">
        <f t="shared" si="0"/>
        <v>0.2</v>
      </c>
    </row>
    <row r="29" spans="1:3" x14ac:dyDescent="0.25">
      <c r="A29" s="1" t="s">
        <v>25</v>
      </c>
      <c r="B29" s="1">
        <v>2</v>
      </c>
      <c r="C29" s="2">
        <f t="shared" si="0"/>
        <v>0.08</v>
      </c>
    </row>
    <row r="30" spans="1:3" x14ac:dyDescent="0.25">
      <c r="A30" s="1" t="s">
        <v>22</v>
      </c>
      <c r="B30" s="1">
        <v>2</v>
      </c>
      <c r="C30" s="2">
        <f t="shared" si="0"/>
        <v>0.08</v>
      </c>
    </row>
    <row r="31" spans="1:3" x14ac:dyDescent="0.25">
      <c r="A31" s="1" t="s">
        <v>26</v>
      </c>
      <c r="B31" s="1">
        <v>4</v>
      </c>
      <c r="C31" s="2">
        <f t="shared" si="0"/>
        <v>0.16</v>
      </c>
    </row>
    <row r="32" spans="1:3" x14ac:dyDescent="0.25">
      <c r="A32" s="1" t="s">
        <v>23</v>
      </c>
      <c r="B32" s="1">
        <v>2</v>
      </c>
      <c r="C32" s="2">
        <f t="shared" si="0"/>
        <v>0.08</v>
      </c>
    </row>
    <row r="33" spans="1:3" x14ac:dyDescent="0.25">
      <c r="A33" s="1" t="s">
        <v>21</v>
      </c>
      <c r="B33" s="1">
        <v>3</v>
      </c>
      <c r="C33" s="2">
        <f t="shared" si="0"/>
        <v>0.12</v>
      </c>
    </row>
    <row r="34" spans="1:3" x14ac:dyDescent="0.25">
      <c r="A34" s="1" t="s">
        <v>27</v>
      </c>
      <c r="B34" s="1" t="s">
        <v>1</v>
      </c>
      <c r="C34" s="2"/>
    </row>
    <row r="35" spans="1:3" x14ac:dyDescent="0.25">
      <c r="A35" s="1" t="s">
        <v>28</v>
      </c>
      <c r="B35" s="1">
        <v>25</v>
      </c>
      <c r="C35" s="2">
        <f t="shared" si="0"/>
        <v>1</v>
      </c>
    </row>
    <row r="36" spans="1:3" x14ac:dyDescent="0.25">
      <c r="A36" s="1" t="s">
        <v>30</v>
      </c>
      <c r="B36" s="1" t="s">
        <v>1</v>
      </c>
      <c r="C36" s="2"/>
    </row>
    <row r="37" spans="1:3" x14ac:dyDescent="0.25">
      <c r="A37" s="1" t="s">
        <v>28</v>
      </c>
      <c r="B37" s="1">
        <v>17</v>
      </c>
      <c r="C37" s="2">
        <f t="shared" si="0"/>
        <v>0.68</v>
      </c>
    </row>
    <row r="38" spans="1:3" x14ac:dyDescent="0.25">
      <c r="A38" s="1" t="s">
        <v>29</v>
      </c>
      <c r="B38" s="1">
        <v>8</v>
      </c>
      <c r="C38" s="2">
        <f t="shared" si="0"/>
        <v>0.32</v>
      </c>
    </row>
    <row r="39" spans="1:3" x14ac:dyDescent="0.25">
      <c r="A39" s="1" t="s">
        <v>31</v>
      </c>
      <c r="B39" s="1" t="s">
        <v>1</v>
      </c>
      <c r="C39" s="2"/>
    </row>
    <row r="40" spans="1:3" x14ac:dyDescent="0.25">
      <c r="A40" s="1" t="s">
        <v>28</v>
      </c>
      <c r="B40" s="1">
        <v>16</v>
      </c>
      <c r="C40" s="2">
        <f t="shared" si="0"/>
        <v>0.64</v>
      </c>
    </row>
    <row r="41" spans="1:3" x14ac:dyDescent="0.25">
      <c r="A41" s="1" t="s">
        <v>32</v>
      </c>
      <c r="B41" s="1">
        <v>4</v>
      </c>
      <c r="C41" s="2">
        <f t="shared" si="0"/>
        <v>0.16</v>
      </c>
    </row>
    <row r="42" spans="1:3" x14ac:dyDescent="0.25">
      <c r="A42" s="1" t="s">
        <v>29</v>
      </c>
      <c r="B42" s="1">
        <v>5</v>
      </c>
      <c r="C42" s="2">
        <f t="shared" si="0"/>
        <v>0.2</v>
      </c>
    </row>
    <row r="43" spans="1:3" x14ac:dyDescent="0.25">
      <c r="A43" s="1" t="s">
        <v>33</v>
      </c>
      <c r="B43" s="1" t="s">
        <v>1</v>
      </c>
      <c r="C43" s="2"/>
    </row>
    <row r="44" spans="1:3" x14ac:dyDescent="0.25">
      <c r="A44" s="1" t="s">
        <v>28</v>
      </c>
      <c r="B44" s="1">
        <v>9</v>
      </c>
      <c r="C44" s="2">
        <f t="shared" si="0"/>
        <v>0.36</v>
      </c>
    </row>
    <row r="45" spans="1:3" x14ac:dyDescent="0.25">
      <c r="A45" s="1" t="s">
        <v>29</v>
      </c>
      <c r="B45" s="1">
        <v>16</v>
      </c>
      <c r="C45" s="2">
        <f t="shared" si="0"/>
        <v>0.64</v>
      </c>
    </row>
    <row r="46" spans="1:3" x14ac:dyDescent="0.25">
      <c r="A46" s="1" t="s">
        <v>34</v>
      </c>
      <c r="B46" s="1" t="s">
        <v>1</v>
      </c>
      <c r="C46" s="2"/>
    </row>
    <row r="47" spans="1:3" x14ac:dyDescent="0.25">
      <c r="A47" s="1" t="s">
        <v>35</v>
      </c>
      <c r="B47" s="1">
        <v>25</v>
      </c>
      <c r="C47" s="2">
        <f t="shared" si="0"/>
        <v>1</v>
      </c>
    </row>
    <row r="48" spans="1:3" x14ac:dyDescent="0.25">
      <c r="A48" s="1" t="s">
        <v>37</v>
      </c>
      <c r="B48" s="1" t="s">
        <v>1</v>
      </c>
      <c r="C48" s="2"/>
    </row>
    <row r="49" spans="1:3" x14ac:dyDescent="0.25">
      <c r="A49" s="1" t="s">
        <v>39</v>
      </c>
      <c r="B49" s="1">
        <v>23</v>
      </c>
      <c r="C49" s="2">
        <f t="shared" si="0"/>
        <v>0.92</v>
      </c>
    </row>
    <row r="50" spans="1:3" x14ac:dyDescent="0.25">
      <c r="A50" s="1" t="s">
        <v>38</v>
      </c>
      <c r="B50" s="1">
        <v>2</v>
      </c>
      <c r="C50" s="2">
        <f t="shared" si="0"/>
        <v>0.08</v>
      </c>
    </row>
  </sheetData>
  <pageMargins left="0.7" right="0.7" top="0.75" bottom="0.75" header="0.3" footer="0.3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7"/>
  <sheetViews>
    <sheetView workbookViewId="0">
      <selection activeCell="A63" sqref="A63"/>
    </sheetView>
  </sheetViews>
  <sheetFormatPr defaultRowHeight="15" x14ac:dyDescent="0.25"/>
  <cols>
    <col min="1" max="1" width="15.42578125" customWidth="1"/>
    <col min="2" max="2" width="29.140625" customWidth="1"/>
  </cols>
  <sheetData>
    <row r="1" spans="1:3" x14ac:dyDescent="0.25">
      <c r="A1" s="1" t="s">
        <v>0</v>
      </c>
      <c r="B1" s="1" t="s">
        <v>1</v>
      </c>
      <c r="C1" s="1">
        <v>39</v>
      </c>
    </row>
    <row r="2" spans="1:3" x14ac:dyDescent="0.25">
      <c r="A2" s="1" t="s">
        <v>3</v>
      </c>
      <c r="B2" s="1">
        <v>12</v>
      </c>
      <c r="C2" s="2">
        <f>B2/39</f>
        <v>0.30769230769230771</v>
      </c>
    </row>
    <row r="3" spans="1:3" x14ac:dyDescent="0.25">
      <c r="A3" s="1" t="s">
        <v>2</v>
      </c>
      <c r="B3" s="1">
        <v>17</v>
      </c>
      <c r="C3" s="2">
        <f t="shared" ref="C3:C66" si="0">B3/39</f>
        <v>0.4358974358974359</v>
      </c>
    </row>
    <row r="4" spans="1:3" x14ac:dyDescent="0.25">
      <c r="A4" s="1" t="s">
        <v>41</v>
      </c>
      <c r="B4" s="1">
        <v>10</v>
      </c>
      <c r="C4" s="2">
        <f t="shared" si="0"/>
        <v>0.25641025641025639</v>
      </c>
    </row>
    <row r="5" spans="1:3" x14ac:dyDescent="0.25">
      <c r="A5" s="1" t="s">
        <v>4</v>
      </c>
      <c r="B5" s="1" t="s">
        <v>1</v>
      </c>
      <c r="C5" s="2"/>
    </row>
    <row r="6" spans="1:3" x14ac:dyDescent="0.25">
      <c r="A6" s="1" t="s">
        <v>6</v>
      </c>
      <c r="B6" s="1">
        <v>26</v>
      </c>
      <c r="C6" s="2">
        <f t="shared" si="0"/>
        <v>0.66666666666666663</v>
      </c>
    </row>
    <row r="7" spans="1:3" x14ac:dyDescent="0.25">
      <c r="A7" s="1" t="s">
        <v>5</v>
      </c>
      <c r="B7" s="1">
        <v>13</v>
      </c>
      <c r="C7" s="2">
        <f t="shared" si="0"/>
        <v>0.33333333333333331</v>
      </c>
    </row>
    <row r="8" spans="1:3" x14ac:dyDescent="0.25">
      <c r="A8" s="1" t="s">
        <v>7</v>
      </c>
      <c r="B8" s="1" t="s">
        <v>1</v>
      </c>
      <c r="C8" s="2"/>
    </row>
    <row r="9" spans="1:3" x14ac:dyDescent="0.25">
      <c r="A9" s="1" t="s">
        <v>8</v>
      </c>
      <c r="B9" s="1">
        <v>32</v>
      </c>
      <c r="C9" s="2">
        <f t="shared" si="0"/>
        <v>0.82051282051282048</v>
      </c>
    </row>
    <row r="10" spans="1:3" x14ac:dyDescent="0.25">
      <c r="A10" s="1" t="s">
        <v>44</v>
      </c>
      <c r="B10" s="1">
        <v>6</v>
      </c>
      <c r="C10" s="2">
        <f t="shared" si="0"/>
        <v>0.15384615384615385</v>
      </c>
    </row>
    <row r="11" spans="1:3" x14ac:dyDescent="0.25">
      <c r="A11" s="1" t="s">
        <v>46</v>
      </c>
      <c r="B11" s="1">
        <v>1</v>
      </c>
      <c r="C11" s="2">
        <f t="shared" si="0"/>
        <v>2.564102564102564E-2</v>
      </c>
    </row>
    <row r="12" spans="1:3" x14ac:dyDescent="0.25">
      <c r="A12" s="1" t="s">
        <v>9</v>
      </c>
      <c r="B12" s="1" t="s">
        <v>1</v>
      </c>
      <c r="C12" s="2"/>
    </row>
    <row r="13" spans="1:3" x14ac:dyDescent="0.25">
      <c r="A13" s="1" t="s">
        <v>11</v>
      </c>
      <c r="B13" s="1">
        <v>13</v>
      </c>
      <c r="C13" s="2">
        <f t="shared" si="0"/>
        <v>0.33333333333333331</v>
      </c>
    </row>
    <row r="14" spans="1:3" x14ac:dyDescent="0.25">
      <c r="A14" s="1" t="s">
        <v>42</v>
      </c>
      <c r="B14" s="1">
        <v>7</v>
      </c>
      <c r="C14" s="2">
        <f t="shared" si="0"/>
        <v>0.17948717948717949</v>
      </c>
    </row>
    <row r="15" spans="1:3" x14ac:dyDescent="0.25">
      <c r="A15" s="1" t="s">
        <v>10</v>
      </c>
      <c r="B15" s="1">
        <v>16</v>
      </c>
      <c r="C15" s="2">
        <f t="shared" si="0"/>
        <v>0.41025641025641024</v>
      </c>
    </row>
    <row r="16" spans="1:3" x14ac:dyDescent="0.25">
      <c r="A16" s="1" t="s">
        <v>12</v>
      </c>
      <c r="B16" s="1">
        <v>3</v>
      </c>
      <c r="C16" s="2">
        <f t="shared" si="0"/>
        <v>7.6923076923076927E-2</v>
      </c>
    </row>
    <row r="17" spans="1:3" x14ac:dyDescent="0.25">
      <c r="A17" s="1" t="s">
        <v>13</v>
      </c>
      <c r="B17" s="1" t="s">
        <v>1</v>
      </c>
      <c r="C17" s="2"/>
    </row>
    <row r="18" spans="1:3" x14ac:dyDescent="0.25">
      <c r="A18" s="1">
        <v>10</v>
      </c>
      <c r="B18" s="1">
        <v>14</v>
      </c>
      <c r="C18" s="2">
        <f t="shared" si="0"/>
        <v>0.35897435897435898</v>
      </c>
    </row>
    <row r="19" spans="1:3" x14ac:dyDescent="0.25">
      <c r="A19" s="1">
        <v>2</v>
      </c>
      <c r="B19" s="1">
        <v>4</v>
      </c>
      <c r="C19" s="2">
        <f t="shared" si="0"/>
        <v>0.10256410256410256</v>
      </c>
    </row>
    <row r="20" spans="1:3" x14ac:dyDescent="0.25">
      <c r="A20" s="1">
        <v>1</v>
      </c>
      <c r="B20" s="1">
        <v>3</v>
      </c>
      <c r="C20" s="2">
        <f t="shared" si="0"/>
        <v>7.6923076923076927E-2</v>
      </c>
    </row>
    <row r="21" spans="1:3" x14ac:dyDescent="0.25">
      <c r="A21" s="1">
        <v>5</v>
      </c>
      <c r="B21" s="1">
        <v>4</v>
      </c>
      <c r="C21" s="2">
        <f t="shared" si="0"/>
        <v>0.10256410256410256</v>
      </c>
    </row>
    <row r="22" spans="1:3" x14ac:dyDescent="0.25">
      <c r="A22" s="1">
        <v>7</v>
      </c>
      <c r="B22" s="1">
        <v>2</v>
      </c>
      <c r="C22" s="2">
        <f t="shared" si="0"/>
        <v>5.128205128205128E-2</v>
      </c>
    </row>
    <row r="23" spans="1:3" x14ac:dyDescent="0.25">
      <c r="A23" s="1">
        <v>8</v>
      </c>
      <c r="B23" s="1">
        <v>3</v>
      </c>
      <c r="C23" s="2">
        <f t="shared" si="0"/>
        <v>7.6923076923076927E-2</v>
      </c>
    </row>
    <row r="24" spans="1:3" x14ac:dyDescent="0.25">
      <c r="A24" s="1">
        <v>3</v>
      </c>
      <c r="B24" s="1">
        <v>2</v>
      </c>
      <c r="C24" s="2">
        <f t="shared" si="0"/>
        <v>5.128205128205128E-2</v>
      </c>
    </row>
    <row r="25" spans="1:3" x14ac:dyDescent="0.25">
      <c r="A25" s="1">
        <v>9</v>
      </c>
      <c r="B25" s="1">
        <v>5</v>
      </c>
      <c r="C25" s="2">
        <f t="shared" si="0"/>
        <v>0.12820512820512819</v>
      </c>
    </row>
    <row r="26" spans="1:3" x14ac:dyDescent="0.25">
      <c r="A26" s="1">
        <v>0</v>
      </c>
      <c r="B26" s="1">
        <v>1</v>
      </c>
      <c r="C26" s="2">
        <f t="shared" si="0"/>
        <v>2.564102564102564E-2</v>
      </c>
    </row>
    <row r="27" spans="1:3" x14ac:dyDescent="0.25">
      <c r="A27" s="1">
        <v>6</v>
      </c>
      <c r="B27" s="1">
        <v>1</v>
      </c>
      <c r="C27" s="2">
        <f t="shared" si="0"/>
        <v>2.564102564102564E-2</v>
      </c>
    </row>
    <row r="28" spans="1:3" x14ac:dyDescent="0.25">
      <c r="A28" s="1" t="s">
        <v>14</v>
      </c>
      <c r="B28" s="1" t="s">
        <v>1</v>
      </c>
      <c r="C28" s="2"/>
    </row>
    <row r="29" spans="1:3" x14ac:dyDescent="0.25">
      <c r="A29" s="1" t="s">
        <v>16</v>
      </c>
      <c r="B29" s="1">
        <v>31</v>
      </c>
      <c r="C29" s="2">
        <f t="shared" si="0"/>
        <v>0.79487179487179482</v>
      </c>
    </row>
    <row r="30" spans="1:3" x14ac:dyDescent="0.25">
      <c r="A30" s="1" t="s">
        <v>15</v>
      </c>
      <c r="B30" s="1">
        <v>7</v>
      </c>
      <c r="C30" s="2">
        <f t="shared" si="0"/>
        <v>0.17948717948717949</v>
      </c>
    </row>
    <row r="31" spans="1:3" x14ac:dyDescent="0.25">
      <c r="A31" s="1" t="s">
        <v>17</v>
      </c>
      <c r="B31" s="1">
        <v>1</v>
      </c>
      <c r="C31" s="2">
        <f t="shared" si="0"/>
        <v>2.564102564102564E-2</v>
      </c>
    </row>
    <row r="32" spans="1:3" x14ac:dyDescent="0.25">
      <c r="A32" s="1" t="s">
        <v>18</v>
      </c>
      <c r="B32" s="1" t="s">
        <v>1</v>
      </c>
      <c r="C32" s="2"/>
    </row>
    <row r="33" spans="1:3" x14ac:dyDescent="0.25">
      <c r="A33" s="1" t="s">
        <v>19</v>
      </c>
      <c r="B33" s="1">
        <v>16</v>
      </c>
      <c r="C33" s="2">
        <f t="shared" si="0"/>
        <v>0.41025641025641024</v>
      </c>
    </row>
    <row r="34" spans="1:3" x14ac:dyDescent="0.25">
      <c r="A34" s="1" t="s">
        <v>26</v>
      </c>
      <c r="B34" s="1">
        <v>16</v>
      </c>
      <c r="C34" s="2">
        <f t="shared" si="0"/>
        <v>0.41025641025641024</v>
      </c>
    </row>
    <row r="35" spans="1:3" x14ac:dyDescent="0.25">
      <c r="A35" s="1" t="s">
        <v>25</v>
      </c>
      <c r="B35" s="1">
        <v>2</v>
      </c>
      <c r="C35" s="2">
        <f t="shared" si="0"/>
        <v>5.128205128205128E-2</v>
      </c>
    </row>
    <row r="36" spans="1:3" x14ac:dyDescent="0.25">
      <c r="A36" s="1" t="s">
        <v>20</v>
      </c>
      <c r="B36" s="1">
        <v>3</v>
      </c>
      <c r="C36" s="2">
        <f t="shared" si="0"/>
        <v>7.6923076923076927E-2</v>
      </c>
    </row>
    <row r="37" spans="1:3" x14ac:dyDescent="0.25">
      <c r="A37" s="1" t="s">
        <v>23</v>
      </c>
      <c r="B37" s="1">
        <v>7</v>
      </c>
      <c r="C37" s="2">
        <f t="shared" si="0"/>
        <v>0.17948717948717949</v>
      </c>
    </row>
    <row r="38" spans="1:3" x14ac:dyDescent="0.25">
      <c r="A38" s="1" t="s">
        <v>22</v>
      </c>
      <c r="B38" s="1">
        <v>3</v>
      </c>
      <c r="C38" s="2">
        <f t="shared" si="0"/>
        <v>7.6923076923076927E-2</v>
      </c>
    </row>
    <row r="39" spans="1:3" x14ac:dyDescent="0.25">
      <c r="A39" s="1"/>
      <c r="B39" s="1">
        <v>2</v>
      </c>
      <c r="C39" s="2">
        <f t="shared" si="0"/>
        <v>5.128205128205128E-2</v>
      </c>
    </row>
    <row r="40" spans="1:3" x14ac:dyDescent="0.25">
      <c r="A40" s="1" t="s">
        <v>21</v>
      </c>
      <c r="B40" s="1">
        <v>3</v>
      </c>
      <c r="C40" s="2">
        <f t="shared" si="0"/>
        <v>7.6923076923076927E-2</v>
      </c>
    </row>
    <row r="41" spans="1:3" x14ac:dyDescent="0.25">
      <c r="A41" s="1" t="s">
        <v>24</v>
      </c>
      <c r="B41" s="1">
        <v>1</v>
      </c>
      <c r="C41" s="2">
        <f t="shared" si="0"/>
        <v>2.564102564102564E-2</v>
      </c>
    </row>
    <row r="42" spans="1:3" x14ac:dyDescent="0.25">
      <c r="A42" s="1" t="s">
        <v>27</v>
      </c>
      <c r="B42" s="1" t="s">
        <v>1</v>
      </c>
      <c r="C42" s="2"/>
    </row>
    <row r="43" spans="1:3" x14ac:dyDescent="0.25">
      <c r="A43" s="1" t="s">
        <v>28</v>
      </c>
      <c r="B43" s="1">
        <v>32</v>
      </c>
      <c r="C43" s="2">
        <f t="shared" si="0"/>
        <v>0.82051282051282048</v>
      </c>
    </row>
    <row r="44" spans="1:3" x14ac:dyDescent="0.25">
      <c r="A44" s="1" t="s">
        <v>29</v>
      </c>
      <c r="B44" s="1">
        <v>6</v>
      </c>
      <c r="C44" s="2">
        <f t="shared" si="0"/>
        <v>0.15384615384615385</v>
      </c>
    </row>
    <row r="45" spans="1:3" x14ac:dyDescent="0.25">
      <c r="A45" s="1"/>
      <c r="B45" s="1">
        <v>1</v>
      </c>
      <c r="C45" s="2">
        <f t="shared" si="0"/>
        <v>2.564102564102564E-2</v>
      </c>
    </row>
    <row r="46" spans="1:3" x14ac:dyDescent="0.25">
      <c r="A46" s="1" t="s">
        <v>30</v>
      </c>
      <c r="B46" s="1" t="s">
        <v>1</v>
      </c>
      <c r="C46" s="2"/>
    </row>
    <row r="47" spans="1:3" x14ac:dyDescent="0.25">
      <c r="A47" s="1" t="s">
        <v>28</v>
      </c>
      <c r="B47" s="1">
        <v>23</v>
      </c>
      <c r="C47" s="2">
        <f t="shared" si="0"/>
        <v>0.58974358974358976</v>
      </c>
    </row>
    <row r="48" spans="1:3" x14ac:dyDescent="0.25">
      <c r="A48" s="1" t="s">
        <v>29</v>
      </c>
      <c r="B48" s="1">
        <v>15</v>
      </c>
      <c r="C48" s="2">
        <f t="shared" si="0"/>
        <v>0.38461538461538464</v>
      </c>
    </row>
    <row r="49" spans="1:3" x14ac:dyDescent="0.25">
      <c r="A49" s="1"/>
      <c r="B49" s="1">
        <v>1</v>
      </c>
      <c r="C49" s="2">
        <f t="shared" si="0"/>
        <v>2.564102564102564E-2</v>
      </c>
    </row>
    <row r="50" spans="1:3" x14ac:dyDescent="0.25">
      <c r="A50" s="1" t="s">
        <v>31</v>
      </c>
      <c r="B50" s="1" t="s">
        <v>1</v>
      </c>
      <c r="C50" s="2"/>
    </row>
    <row r="51" spans="1:3" x14ac:dyDescent="0.25">
      <c r="A51" s="1" t="s">
        <v>28</v>
      </c>
      <c r="B51" s="1">
        <v>15</v>
      </c>
      <c r="C51" s="2">
        <f t="shared" si="0"/>
        <v>0.38461538461538464</v>
      </c>
    </row>
    <row r="52" spans="1:3" x14ac:dyDescent="0.25">
      <c r="A52" s="1" t="s">
        <v>32</v>
      </c>
      <c r="B52" s="1">
        <v>14</v>
      </c>
      <c r="C52" s="2">
        <f t="shared" si="0"/>
        <v>0.35897435897435898</v>
      </c>
    </row>
    <row r="53" spans="1:3" x14ac:dyDescent="0.25">
      <c r="A53" s="1" t="s">
        <v>29</v>
      </c>
      <c r="B53" s="1">
        <v>9</v>
      </c>
      <c r="C53" s="2">
        <f t="shared" si="0"/>
        <v>0.23076923076923078</v>
      </c>
    </row>
    <row r="54" spans="1:3" x14ac:dyDescent="0.25">
      <c r="A54" s="1"/>
      <c r="B54" s="1">
        <v>1</v>
      </c>
      <c r="C54" s="2">
        <f t="shared" si="0"/>
        <v>2.564102564102564E-2</v>
      </c>
    </row>
    <row r="55" spans="1:3" x14ac:dyDescent="0.25">
      <c r="A55" s="1" t="s">
        <v>33</v>
      </c>
      <c r="B55" s="1" t="s">
        <v>1</v>
      </c>
      <c r="C55" s="2"/>
    </row>
    <row r="56" spans="1:3" x14ac:dyDescent="0.25">
      <c r="A56" s="1" t="s">
        <v>28</v>
      </c>
      <c r="B56" s="1">
        <v>15</v>
      </c>
      <c r="C56" s="2">
        <f t="shared" si="0"/>
        <v>0.38461538461538464</v>
      </c>
    </row>
    <row r="57" spans="1:3" x14ac:dyDescent="0.25">
      <c r="A57" s="1" t="s">
        <v>29</v>
      </c>
      <c r="B57" s="1">
        <v>23</v>
      </c>
      <c r="C57" s="2">
        <f t="shared" si="0"/>
        <v>0.58974358974358976</v>
      </c>
    </row>
    <row r="58" spans="1:3" x14ac:dyDescent="0.25">
      <c r="A58" s="1"/>
      <c r="B58" s="1">
        <v>1</v>
      </c>
      <c r="C58" s="2">
        <f t="shared" si="0"/>
        <v>2.564102564102564E-2</v>
      </c>
    </row>
    <row r="59" spans="1:3" x14ac:dyDescent="0.25">
      <c r="A59" s="1" t="s">
        <v>34</v>
      </c>
      <c r="B59" s="1" t="s">
        <v>1</v>
      </c>
      <c r="C59" s="2"/>
    </row>
    <row r="60" spans="1:3" x14ac:dyDescent="0.25">
      <c r="A60" s="1" t="s">
        <v>35</v>
      </c>
      <c r="B60" s="1">
        <v>31</v>
      </c>
      <c r="C60" s="2">
        <f t="shared" si="0"/>
        <v>0.79487179487179482</v>
      </c>
    </row>
    <row r="61" spans="1:3" x14ac:dyDescent="0.25">
      <c r="A61" s="1" t="s">
        <v>36</v>
      </c>
      <c r="B61" s="1">
        <v>7</v>
      </c>
      <c r="C61" s="2">
        <f t="shared" si="0"/>
        <v>0.17948717948717949</v>
      </c>
    </row>
    <row r="62" spans="1:3" x14ac:dyDescent="0.25">
      <c r="A62" s="1"/>
      <c r="B62" s="1">
        <v>1</v>
      </c>
      <c r="C62" s="2">
        <f t="shared" si="0"/>
        <v>2.564102564102564E-2</v>
      </c>
    </row>
    <row r="63" spans="1:3" x14ac:dyDescent="0.25">
      <c r="A63" s="1" t="s">
        <v>37</v>
      </c>
      <c r="B63" s="1" t="s">
        <v>1</v>
      </c>
      <c r="C63" s="2"/>
    </row>
    <row r="64" spans="1:3" x14ac:dyDescent="0.25">
      <c r="A64" s="1" t="s">
        <v>39</v>
      </c>
      <c r="B64" s="1">
        <v>28</v>
      </c>
      <c r="C64" s="2">
        <f t="shared" si="0"/>
        <v>0.71794871794871795</v>
      </c>
    </row>
    <row r="65" spans="1:3" x14ac:dyDescent="0.25">
      <c r="A65" s="1" t="s">
        <v>38</v>
      </c>
      <c r="B65" s="1">
        <v>9</v>
      </c>
      <c r="C65" s="2">
        <f t="shared" si="0"/>
        <v>0.23076923076923078</v>
      </c>
    </row>
    <row r="66" spans="1:3" x14ac:dyDescent="0.25">
      <c r="A66" s="1" t="s">
        <v>47</v>
      </c>
      <c r="B66" s="1">
        <v>1</v>
      </c>
      <c r="C66" s="2">
        <f t="shared" si="0"/>
        <v>2.564102564102564E-2</v>
      </c>
    </row>
    <row r="67" spans="1:3" x14ac:dyDescent="0.25">
      <c r="A67" s="1"/>
      <c r="B67" s="1">
        <v>1</v>
      </c>
      <c r="C67" s="2">
        <f t="shared" ref="C67" si="1">B67/39</f>
        <v>2.564102564102564E-2</v>
      </c>
    </row>
  </sheetData>
  <pageMargins left="0.7" right="0.7" top="0.75" bottom="0.75" header="0.3" footer="0.3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>
      <selection activeCell="C28" sqref="C28"/>
    </sheetView>
  </sheetViews>
  <sheetFormatPr defaultRowHeight="15" x14ac:dyDescent="0.25"/>
  <cols>
    <col min="1" max="1" width="23.7109375" customWidth="1"/>
    <col min="2" max="2" width="21.140625" customWidth="1"/>
  </cols>
  <sheetData>
    <row r="1" spans="1:3" x14ac:dyDescent="0.25">
      <c r="A1" s="1" t="s">
        <v>0</v>
      </c>
      <c r="B1" s="1" t="s">
        <v>1</v>
      </c>
      <c r="C1" s="1">
        <v>1</v>
      </c>
    </row>
    <row r="2" spans="1:3" x14ac:dyDescent="0.25">
      <c r="A2" s="1" t="s">
        <v>41</v>
      </c>
      <c r="B2" s="1">
        <v>1</v>
      </c>
      <c r="C2" s="2">
        <f>B2/1</f>
        <v>1</v>
      </c>
    </row>
    <row r="3" spans="1:3" x14ac:dyDescent="0.25">
      <c r="A3" s="1" t="s">
        <v>4</v>
      </c>
      <c r="B3" s="1" t="s">
        <v>1</v>
      </c>
      <c r="C3" s="2"/>
    </row>
    <row r="4" spans="1:3" x14ac:dyDescent="0.25">
      <c r="A4" s="1" t="s">
        <v>5</v>
      </c>
      <c r="B4" s="1">
        <v>1</v>
      </c>
      <c r="C4" s="2">
        <f t="shared" ref="C4:C29" si="0">B4/1</f>
        <v>1</v>
      </c>
    </row>
    <row r="5" spans="1:3" x14ac:dyDescent="0.25">
      <c r="A5" s="1" t="s">
        <v>7</v>
      </c>
      <c r="B5" s="1" t="s">
        <v>1</v>
      </c>
      <c r="C5" s="2"/>
    </row>
    <row r="6" spans="1:3" x14ac:dyDescent="0.25">
      <c r="A6" s="1" t="s">
        <v>44</v>
      </c>
      <c r="B6" s="1">
        <v>1</v>
      </c>
      <c r="C6" s="2">
        <f t="shared" si="0"/>
        <v>1</v>
      </c>
    </row>
    <row r="7" spans="1:3" x14ac:dyDescent="0.25">
      <c r="A7" s="1" t="s">
        <v>9</v>
      </c>
      <c r="B7" s="1" t="s">
        <v>1</v>
      </c>
      <c r="C7" s="2"/>
    </row>
    <row r="8" spans="1:3" x14ac:dyDescent="0.25">
      <c r="A8" s="1" t="s">
        <v>10</v>
      </c>
      <c r="B8" s="1">
        <v>1</v>
      </c>
      <c r="C8" s="2">
        <f t="shared" si="0"/>
        <v>1</v>
      </c>
    </row>
    <row r="9" spans="1:3" x14ac:dyDescent="0.25">
      <c r="A9" s="1" t="s">
        <v>13</v>
      </c>
      <c r="B9" s="1" t="s">
        <v>1</v>
      </c>
      <c r="C9" s="2"/>
    </row>
    <row r="10" spans="1:3" x14ac:dyDescent="0.25">
      <c r="A10" s="1"/>
      <c r="B10" s="1">
        <v>1</v>
      </c>
      <c r="C10" s="2">
        <f t="shared" si="0"/>
        <v>1</v>
      </c>
    </row>
    <row r="11" spans="1:3" x14ac:dyDescent="0.25">
      <c r="A11" s="1" t="s">
        <v>14</v>
      </c>
      <c r="B11" s="1" t="s">
        <v>1</v>
      </c>
      <c r="C11" s="2"/>
    </row>
    <row r="12" spans="1:3" x14ac:dyDescent="0.25">
      <c r="A12" s="1" t="s">
        <v>17</v>
      </c>
      <c r="B12" s="1">
        <v>1</v>
      </c>
      <c r="C12" s="2">
        <f t="shared" si="0"/>
        <v>1</v>
      </c>
    </row>
    <row r="13" spans="1:3" x14ac:dyDescent="0.25">
      <c r="A13" s="1" t="s">
        <v>18</v>
      </c>
      <c r="B13" s="1" t="s">
        <v>1</v>
      </c>
      <c r="C13" s="2"/>
    </row>
    <row r="14" spans="1:3" x14ac:dyDescent="0.25">
      <c r="A14" s="1" t="s">
        <v>19</v>
      </c>
      <c r="B14" s="1">
        <v>1</v>
      </c>
      <c r="C14" s="2">
        <f t="shared" si="0"/>
        <v>1</v>
      </c>
    </row>
    <row r="15" spans="1:3" x14ac:dyDescent="0.25">
      <c r="A15" s="1" t="s">
        <v>20</v>
      </c>
      <c r="B15" s="1">
        <v>1</v>
      </c>
      <c r="C15" s="2">
        <f t="shared" si="0"/>
        <v>1</v>
      </c>
    </row>
    <row r="16" spans="1:3" x14ac:dyDescent="0.25">
      <c r="A16" s="1" t="s">
        <v>21</v>
      </c>
      <c r="B16" s="1">
        <v>1</v>
      </c>
      <c r="C16" s="2">
        <f t="shared" si="0"/>
        <v>1</v>
      </c>
    </row>
    <row r="17" spans="1:3" x14ac:dyDescent="0.25">
      <c r="A17" s="1" t="s">
        <v>23</v>
      </c>
      <c r="B17" s="1">
        <v>1</v>
      </c>
      <c r="C17" s="2">
        <f t="shared" si="0"/>
        <v>1</v>
      </c>
    </row>
    <row r="18" spans="1:3" x14ac:dyDescent="0.25">
      <c r="A18" s="1" t="s">
        <v>27</v>
      </c>
      <c r="B18" s="1" t="s">
        <v>1</v>
      </c>
      <c r="C18" s="2"/>
    </row>
    <row r="19" spans="1:3" x14ac:dyDescent="0.25">
      <c r="A19" s="1" t="s">
        <v>28</v>
      </c>
      <c r="B19" s="1">
        <v>1</v>
      </c>
      <c r="C19" s="2">
        <f t="shared" si="0"/>
        <v>1</v>
      </c>
    </row>
    <row r="20" spans="1:3" x14ac:dyDescent="0.25">
      <c r="A20" s="1" t="s">
        <v>30</v>
      </c>
      <c r="B20" s="1" t="s">
        <v>1</v>
      </c>
      <c r="C20" s="2"/>
    </row>
    <row r="21" spans="1:3" x14ac:dyDescent="0.25">
      <c r="A21" s="1" t="s">
        <v>28</v>
      </c>
      <c r="B21" s="1">
        <v>1</v>
      </c>
      <c r="C21" s="2">
        <f t="shared" si="0"/>
        <v>1</v>
      </c>
    </row>
    <row r="22" spans="1:3" x14ac:dyDescent="0.25">
      <c r="A22" s="1" t="s">
        <v>31</v>
      </c>
      <c r="B22" s="1" t="s">
        <v>1</v>
      </c>
      <c r="C22" s="2"/>
    </row>
    <row r="23" spans="1:3" x14ac:dyDescent="0.25">
      <c r="A23" s="1" t="s">
        <v>29</v>
      </c>
      <c r="B23" s="1">
        <v>1</v>
      </c>
      <c r="C23" s="2">
        <f t="shared" si="0"/>
        <v>1</v>
      </c>
    </row>
    <row r="24" spans="1:3" x14ac:dyDescent="0.25">
      <c r="A24" s="1" t="s">
        <v>33</v>
      </c>
      <c r="B24" s="1" t="s">
        <v>1</v>
      </c>
      <c r="C24" s="2"/>
    </row>
    <row r="25" spans="1:3" x14ac:dyDescent="0.25">
      <c r="A25" s="1" t="s">
        <v>29</v>
      </c>
      <c r="B25" s="1">
        <v>1</v>
      </c>
      <c r="C25" s="2">
        <f t="shared" si="0"/>
        <v>1</v>
      </c>
    </row>
    <row r="26" spans="1:3" x14ac:dyDescent="0.25">
      <c r="A26" s="1" t="s">
        <v>34</v>
      </c>
      <c r="B26" s="1" t="s">
        <v>1</v>
      </c>
      <c r="C26" s="2"/>
    </row>
    <row r="27" spans="1:3" x14ac:dyDescent="0.25">
      <c r="A27" s="1" t="s">
        <v>35</v>
      </c>
      <c r="B27" s="1">
        <v>1</v>
      </c>
      <c r="C27" s="2">
        <f t="shared" si="0"/>
        <v>1</v>
      </c>
    </row>
    <row r="28" spans="1:3" x14ac:dyDescent="0.25">
      <c r="A28" s="1" t="s">
        <v>37</v>
      </c>
      <c r="B28" s="1" t="s">
        <v>1</v>
      </c>
      <c r="C28" s="2"/>
    </row>
    <row r="29" spans="1:3" x14ac:dyDescent="0.25">
      <c r="A29" s="1" t="s">
        <v>38</v>
      </c>
      <c r="B29" s="1">
        <v>1</v>
      </c>
      <c r="C29" s="2">
        <f t="shared" si="0"/>
        <v>1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2"/>
  <sheetViews>
    <sheetView workbookViewId="0">
      <selection activeCell="C48" sqref="C48"/>
    </sheetView>
  </sheetViews>
  <sheetFormatPr defaultRowHeight="15" x14ac:dyDescent="0.25"/>
  <cols>
    <col min="1" max="1" width="19.7109375" customWidth="1"/>
    <col min="2" max="2" width="19.140625" customWidth="1"/>
  </cols>
  <sheetData>
    <row r="1" spans="1:3" x14ac:dyDescent="0.25">
      <c r="A1" s="1" t="s">
        <v>0</v>
      </c>
      <c r="B1" s="1" t="s">
        <v>1</v>
      </c>
      <c r="C1" s="1">
        <v>8</v>
      </c>
    </row>
    <row r="2" spans="1:3" x14ac:dyDescent="0.25">
      <c r="A2" s="1" t="s">
        <v>2</v>
      </c>
      <c r="B2" s="1">
        <v>4</v>
      </c>
      <c r="C2" s="2">
        <f>B2/8</f>
        <v>0.5</v>
      </c>
    </row>
    <row r="3" spans="1:3" x14ac:dyDescent="0.25">
      <c r="A3" s="1" t="s">
        <v>3</v>
      </c>
      <c r="B3" s="1">
        <v>4</v>
      </c>
      <c r="C3" s="2">
        <f t="shared" ref="C3:C52" si="0">B3/8</f>
        <v>0.5</v>
      </c>
    </row>
    <row r="4" spans="1:3" x14ac:dyDescent="0.25">
      <c r="A4" s="1" t="s">
        <v>4</v>
      </c>
      <c r="B4" s="1" t="s">
        <v>1</v>
      </c>
      <c r="C4" s="2"/>
    </row>
    <row r="5" spans="1:3" x14ac:dyDescent="0.25">
      <c r="A5" s="1" t="s">
        <v>6</v>
      </c>
      <c r="B5" s="1">
        <v>5</v>
      </c>
      <c r="C5" s="2">
        <f t="shared" si="0"/>
        <v>0.625</v>
      </c>
    </row>
    <row r="6" spans="1:3" x14ac:dyDescent="0.25">
      <c r="A6" s="1" t="s">
        <v>5</v>
      </c>
      <c r="B6" s="1">
        <v>3</v>
      </c>
      <c r="C6" s="2">
        <f t="shared" si="0"/>
        <v>0.375</v>
      </c>
    </row>
    <row r="7" spans="1:3" x14ac:dyDescent="0.25">
      <c r="A7" s="1" t="s">
        <v>7</v>
      </c>
      <c r="B7" s="1" t="s">
        <v>1</v>
      </c>
      <c r="C7" s="2"/>
    </row>
    <row r="8" spans="1:3" x14ac:dyDescent="0.25">
      <c r="A8" s="1" t="s">
        <v>8</v>
      </c>
      <c r="B8" s="1">
        <v>8</v>
      </c>
      <c r="C8" s="2">
        <f t="shared" si="0"/>
        <v>1</v>
      </c>
    </row>
    <row r="9" spans="1:3" x14ac:dyDescent="0.25">
      <c r="A9" s="1" t="s">
        <v>9</v>
      </c>
      <c r="B9" s="1" t="s">
        <v>1</v>
      </c>
      <c r="C9" s="2"/>
    </row>
    <row r="10" spans="1:3" x14ac:dyDescent="0.25">
      <c r="A10" s="1" t="s">
        <v>10</v>
      </c>
      <c r="B10" s="1">
        <v>4</v>
      </c>
      <c r="C10" s="2">
        <f t="shared" si="0"/>
        <v>0.5</v>
      </c>
    </row>
    <row r="11" spans="1:3" x14ac:dyDescent="0.25">
      <c r="A11" s="1" t="s">
        <v>12</v>
      </c>
      <c r="B11" s="1">
        <v>2</v>
      </c>
      <c r="C11" s="2">
        <f t="shared" si="0"/>
        <v>0.25</v>
      </c>
    </row>
    <row r="12" spans="1:3" x14ac:dyDescent="0.25">
      <c r="A12" s="1" t="s">
        <v>42</v>
      </c>
      <c r="B12" s="1">
        <v>1</v>
      </c>
      <c r="C12" s="2">
        <f t="shared" si="0"/>
        <v>0.125</v>
      </c>
    </row>
    <row r="13" spans="1:3" x14ac:dyDescent="0.25">
      <c r="A13" s="1" t="s">
        <v>11</v>
      </c>
      <c r="B13" s="1">
        <v>1</v>
      </c>
      <c r="C13" s="2">
        <f t="shared" si="0"/>
        <v>0.125</v>
      </c>
    </row>
    <row r="14" spans="1:3" x14ac:dyDescent="0.25">
      <c r="A14" s="1" t="s">
        <v>13</v>
      </c>
      <c r="B14" s="1" t="s">
        <v>1</v>
      </c>
      <c r="C14" s="2"/>
    </row>
    <row r="15" spans="1:3" x14ac:dyDescent="0.25">
      <c r="A15" s="1">
        <v>5</v>
      </c>
      <c r="B15" s="1">
        <v>1</v>
      </c>
      <c r="C15" s="2">
        <f t="shared" si="0"/>
        <v>0.125</v>
      </c>
    </row>
    <row r="16" spans="1:3" x14ac:dyDescent="0.25">
      <c r="A16" s="1">
        <v>7</v>
      </c>
      <c r="B16" s="1">
        <v>1</v>
      </c>
      <c r="C16" s="2">
        <f t="shared" si="0"/>
        <v>0.125</v>
      </c>
    </row>
    <row r="17" spans="1:3" x14ac:dyDescent="0.25">
      <c r="A17" s="1">
        <v>10</v>
      </c>
      <c r="B17" s="1">
        <v>1</v>
      </c>
      <c r="C17" s="2">
        <f t="shared" si="0"/>
        <v>0.125</v>
      </c>
    </row>
    <row r="18" spans="1:3" x14ac:dyDescent="0.25">
      <c r="A18" s="1">
        <v>8</v>
      </c>
      <c r="B18" s="1">
        <v>2</v>
      </c>
      <c r="C18" s="2">
        <f t="shared" si="0"/>
        <v>0.25</v>
      </c>
    </row>
    <row r="19" spans="1:3" x14ac:dyDescent="0.25">
      <c r="A19" s="1">
        <v>0</v>
      </c>
      <c r="B19" s="1">
        <v>1</v>
      </c>
      <c r="C19" s="2">
        <f t="shared" si="0"/>
        <v>0.125</v>
      </c>
    </row>
    <row r="20" spans="1:3" x14ac:dyDescent="0.25">
      <c r="A20" s="1">
        <v>1</v>
      </c>
      <c r="B20" s="1">
        <v>1</v>
      </c>
      <c r="C20" s="2">
        <f t="shared" si="0"/>
        <v>0.125</v>
      </c>
    </row>
    <row r="21" spans="1:3" x14ac:dyDescent="0.25">
      <c r="A21" s="1">
        <v>2</v>
      </c>
      <c r="B21" s="1">
        <v>1</v>
      </c>
      <c r="C21" s="2">
        <f t="shared" si="0"/>
        <v>0.125</v>
      </c>
    </row>
    <row r="22" spans="1:3" x14ac:dyDescent="0.25">
      <c r="A22" s="1" t="s">
        <v>14</v>
      </c>
      <c r="B22" s="1" t="s">
        <v>1</v>
      </c>
      <c r="C22" s="2"/>
    </row>
    <row r="23" spans="1:3" x14ac:dyDescent="0.25">
      <c r="A23" s="1" t="s">
        <v>16</v>
      </c>
      <c r="B23" s="1">
        <v>7</v>
      </c>
      <c r="C23" s="2">
        <f t="shared" si="0"/>
        <v>0.875</v>
      </c>
    </row>
    <row r="24" spans="1:3" x14ac:dyDescent="0.25">
      <c r="A24" s="1" t="s">
        <v>15</v>
      </c>
      <c r="B24" s="1">
        <v>1</v>
      </c>
      <c r="C24" s="2">
        <f t="shared" si="0"/>
        <v>0.125</v>
      </c>
    </row>
    <row r="25" spans="1:3" x14ac:dyDescent="0.25">
      <c r="A25" s="1" t="s">
        <v>18</v>
      </c>
      <c r="B25" s="1" t="s">
        <v>1</v>
      </c>
      <c r="C25" s="2"/>
    </row>
    <row r="26" spans="1:3" x14ac:dyDescent="0.25">
      <c r="A26" s="1" t="s">
        <v>19</v>
      </c>
      <c r="B26" s="1">
        <v>3</v>
      </c>
      <c r="C26" s="2">
        <f t="shared" si="0"/>
        <v>0.375</v>
      </c>
    </row>
    <row r="27" spans="1:3" x14ac:dyDescent="0.25">
      <c r="A27" s="1" t="s">
        <v>21</v>
      </c>
      <c r="B27" s="1">
        <v>1</v>
      </c>
      <c r="C27" s="2">
        <f t="shared" si="0"/>
        <v>0.125</v>
      </c>
    </row>
    <row r="28" spans="1:3" x14ac:dyDescent="0.25">
      <c r="A28" s="1" t="s">
        <v>24</v>
      </c>
      <c r="B28" s="1">
        <v>1</v>
      </c>
      <c r="C28" s="2">
        <f t="shared" si="0"/>
        <v>0.125</v>
      </c>
    </row>
    <row r="29" spans="1:3" x14ac:dyDescent="0.25">
      <c r="A29" s="1" t="s">
        <v>23</v>
      </c>
      <c r="B29" s="1">
        <v>1</v>
      </c>
      <c r="C29" s="2">
        <f t="shared" si="0"/>
        <v>0.125</v>
      </c>
    </row>
    <row r="30" spans="1:3" x14ac:dyDescent="0.25">
      <c r="A30" s="1" t="s">
        <v>26</v>
      </c>
      <c r="B30" s="1">
        <v>4</v>
      </c>
      <c r="C30" s="2">
        <f t="shared" si="0"/>
        <v>0.5</v>
      </c>
    </row>
    <row r="31" spans="1:3" x14ac:dyDescent="0.25">
      <c r="A31" s="1" t="s">
        <v>27</v>
      </c>
      <c r="B31" s="1" t="s">
        <v>1</v>
      </c>
      <c r="C31" s="2"/>
    </row>
    <row r="32" spans="1:3" x14ac:dyDescent="0.25">
      <c r="A32" s="1" t="s">
        <v>28</v>
      </c>
      <c r="B32" s="1">
        <v>7</v>
      </c>
      <c r="C32" s="2">
        <f t="shared" si="0"/>
        <v>0.875</v>
      </c>
    </row>
    <row r="33" spans="1:3" x14ac:dyDescent="0.25">
      <c r="A33" s="1" t="s">
        <v>29</v>
      </c>
      <c r="B33" s="1">
        <v>1</v>
      </c>
      <c r="C33" s="2">
        <f t="shared" si="0"/>
        <v>0.125</v>
      </c>
    </row>
    <row r="34" spans="1:3" x14ac:dyDescent="0.25">
      <c r="A34" s="1" t="s">
        <v>30</v>
      </c>
      <c r="B34" s="1" t="s">
        <v>1</v>
      </c>
      <c r="C34" s="2"/>
    </row>
    <row r="35" spans="1:3" x14ac:dyDescent="0.25">
      <c r="A35" s="1" t="s">
        <v>29</v>
      </c>
      <c r="B35" s="1">
        <v>5</v>
      </c>
      <c r="C35" s="2">
        <f t="shared" si="0"/>
        <v>0.625</v>
      </c>
    </row>
    <row r="36" spans="1:3" x14ac:dyDescent="0.25">
      <c r="A36" s="1" t="s">
        <v>28</v>
      </c>
      <c r="B36" s="1">
        <v>3</v>
      </c>
      <c r="C36" s="2">
        <f t="shared" si="0"/>
        <v>0.375</v>
      </c>
    </row>
    <row r="37" spans="1:3" x14ac:dyDescent="0.25">
      <c r="A37" s="1" t="s">
        <v>31</v>
      </c>
      <c r="B37" s="1" t="s">
        <v>1</v>
      </c>
      <c r="C37" s="2"/>
    </row>
    <row r="38" spans="1:3" x14ac:dyDescent="0.25">
      <c r="A38" s="1" t="s">
        <v>29</v>
      </c>
      <c r="B38" s="1">
        <v>3</v>
      </c>
      <c r="C38" s="2">
        <f t="shared" si="0"/>
        <v>0.375</v>
      </c>
    </row>
    <row r="39" spans="1:3" x14ac:dyDescent="0.25">
      <c r="A39" s="1" t="s">
        <v>28</v>
      </c>
      <c r="B39" s="1">
        <v>3</v>
      </c>
      <c r="C39" s="2">
        <f t="shared" si="0"/>
        <v>0.375</v>
      </c>
    </row>
    <row r="40" spans="1:3" x14ac:dyDescent="0.25">
      <c r="A40" s="1" t="s">
        <v>32</v>
      </c>
      <c r="B40" s="1">
        <v>2</v>
      </c>
      <c r="C40" s="2">
        <f t="shared" si="0"/>
        <v>0.25</v>
      </c>
    </row>
    <row r="41" spans="1:3" x14ac:dyDescent="0.25">
      <c r="A41" s="1" t="s">
        <v>33</v>
      </c>
      <c r="B41" s="1" t="s">
        <v>1</v>
      </c>
      <c r="C41" s="2"/>
    </row>
    <row r="42" spans="1:3" x14ac:dyDescent="0.25">
      <c r="A42" s="1" t="s">
        <v>29</v>
      </c>
      <c r="B42" s="1">
        <v>5</v>
      </c>
      <c r="C42" s="2">
        <f t="shared" si="0"/>
        <v>0.625</v>
      </c>
    </row>
    <row r="43" spans="1:3" x14ac:dyDescent="0.25">
      <c r="A43" s="1" t="s">
        <v>28</v>
      </c>
      <c r="B43" s="1">
        <v>3</v>
      </c>
      <c r="C43" s="2">
        <f t="shared" si="0"/>
        <v>0.375</v>
      </c>
    </row>
    <row r="44" spans="1:3" x14ac:dyDescent="0.25">
      <c r="A44" s="1" t="s">
        <v>34</v>
      </c>
      <c r="B44" s="1" t="s">
        <v>1</v>
      </c>
      <c r="C44" s="2"/>
    </row>
    <row r="45" spans="1:3" x14ac:dyDescent="0.25">
      <c r="A45" s="1" t="s">
        <v>36</v>
      </c>
      <c r="B45" s="1">
        <v>4</v>
      </c>
      <c r="C45" s="2">
        <f t="shared" si="0"/>
        <v>0.5</v>
      </c>
    </row>
    <row r="46" spans="1:3" x14ac:dyDescent="0.25">
      <c r="A46" s="1" t="s">
        <v>35</v>
      </c>
      <c r="B46" s="1">
        <v>3</v>
      </c>
      <c r="C46" s="2">
        <f t="shared" si="0"/>
        <v>0.375</v>
      </c>
    </row>
    <row r="47" spans="1:3" x14ac:dyDescent="0.25">
      <c r="A47" s="1" t="s">
        <v>43</v>
      </c>
      <c r="B47" s="1">
        <v>1</v>
      </c>
      <c r="C47" s="2">
        <f t="shared" si="0"/>
        <v>0.125</v>
      </c>
    </row>
    <row r="48" spans="1:3" x14ac:dyDescent="0.25">
      <c r="A48" s="1" t="s">
        <v>37</v>
      </c>
      <c r="B48" s="1" t="s">
        <v>1</v>
      </c>
      <c r="C48" s="2"/>
    </row>
    <row r="49" spans="1:3" x14ac:dyDescent="0.25">
      <c r="A49" s="1" t="s">
        <v>38</v>
      </c>
      <c r="B49" s="1">
        <v>2</v>
      </c>
      <c r="C49" s="2">
        <f t="shared" si="0"/>
        <v>0.25</v>
      </c>
    </row>
    <row r="50" spans="1:3" x14ac:dyDescent="0.25">
      <c r="A50" s="1" t="s">
        <v>39</v>
      </c>
      <c r="B50" s="1">
        <v>3</v>
      </c>
      <c r="C50" s="2">
        <f t="shared" si="0"/>
        <v>0.375</v>
      </c>
    </row>
    <row r="51" spans="1:3" x14ac:dyDescent="0.25">
      <c r="A51" s="1" t="s">
        <v>47</v>
      </c>
      <c r="B51" s="1">
        <v>2</v>
      </c>
      <c r="C51" s="2">
        <f t="shared" si="0"/>
        <v>0.25</v>
      </c>
    </row>
    <row r="52" spans="1:3" x14ac:dyDescent="0.25">
      <c r="A52" s="1" t="s">
        <v>45</v>
      </c>
      <c r="B52" s="1">
        <v>1</v>
      </c>
      <c r="C52" s="2">
        <f t="shared" si="0"/>
        <v>0.125</v>
      </c>
    </row>
  </sheetData>
  <pageMargins left="0.7" right="0.7" top="0.75" bottom="0.75" header="0.3" footer="0.3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9"/>
  <sheetViews>
    <sheetView workbookViewId="0">
      <selection activeCell="A47" sqref="A47"/>
    </sheetView>
  </sheetViews>
  <sheetFormatPr defaultRowHeight="15" x14ac:dyDescent="0.25"/>
  <cols>
    <col min="1" max="1" width="19.140625" customWidth="1"/>
    <col min="2" max="2" width="25.42578125" customWidth="1"/>
  </cols>
  <sheetData>
    <row r="1" spans="1:3" x14ac:dyDescent="0.25">
      <c r="A1" s="1" t="s">
        <v>0</v>
      </c>
      <c r="B1" s="1" t="s">
        <v>1</v>
      </c>
      <c r="C1" s="1">
        <v>16</v>
      </c>
    </row>
    <row r="2" spans="1:3" x14ac:dyDescent="0.25">
      <c r="A2" s="1" t="s">
        <v>40</v>
      </c>
      <c r="B2" s="1">
        <v>1</v>
      </c>
      <c r="C2" s="2">
        <f>B2/16</f>
        <v>6.25E-2</v>
      </c>
    </row>
    <row r="3" spans="1:3" x14ac:dyDescent="0.25">
      <c r="A3" s="1" t="s">
        <v>2</v>
      </c>
      <c r="B3" s="1">
        <v>4</v>
      </c>
      <c r="C3" s="2">
        <f t="shared" ref="C3:C49" si="0">B3/16</f>
        <v>0.25</v>
      </c>
    </row>
    <row r="4" spans="1:3" x14ac:dyDescent="0.25">
      <c r="A4" s="1" t="s">
        <v>41</v>
      </c>
      <c r="B4" s="1">
        <v>11</v>
      </c>
      <c r="C4" s="2">
        <f t="shared" si="0"/>
        <v>0.6875</v>
      </c>
    </row>
    <row r="5" spans="1:3" x14ac:dyDescent="0.25">
      <c r="A5" s="1" t="s">
        <v>4</v>
      </c>
      <c r="B5" s="1" t="s">
        <v>1</v>
      </c>
      <c r="C5" s="2"/>
    </row>
    <row r="6" spans="1:3" x14ac:dyDescent="0.25">
      <c r="A6" s="1" t="s">
        <v>6</v>
      </c>
      <c r="B6" s="1">
        <v>12</v>
      </c>
      <c r="C6" s="2">
        <f t="shared" si="0"/>
        <v>0.75</v>
      </c>
    </row>
    <row r="7" spans="1:3" x14ac:dyDescent="0.25">
      <c r="A7" s="1" t="s">
        <v>5</v>
      </c>
      <c r="B7" s="1">
        <v>4</v>
      </c>
      <c r="C7" s="2">
        <f t="shared" si="0"/>
        <v>0.25</v>
      </c>
    </row>
    <row r="8" spans="1:3" x14ac:dyDescent="0.25">
      <c r="A8" s="1" t="s">
        <v>7</v>
      </c>
      <c r="B8" s="1" t="s">
        <v>1</v>
      </c>
      <c r="C8" s="2"/>
    </row>
    <row r="9" spans="1:3" x14ac:dyDescent="0.25">
      <c r="A9" s="1" t="s">
        <v>8</v>
      </c>
      <c r="B9" s="1">
        <v>16</v>
      </c>
      <c r="C9" s="2">
        <f t="shared" si="0"/>
        <v>1</v>
      </c>
    </row>
    <row r="10" spans="1:3" x14ac:dyDescent="0.25">
      <c r="A10" s="1" t="s">
        <v>9</v>
      </c>
      <c r="B10" s="1" t="s">
        <v>1</v>
      </c>
      <c r="C10" s="2"/>
    </row>
    <row r="11" spans="1:3" x14ac:dyDescent="0.25">
      <c r="A11" s="1" t="s">
        <v>12</v>
      </c>
      <c r="B11" s="1">
        <v>1</v>
      </c>
      <c r="C11" s="2">
        <f t="shared" si="0"/>
        <v>6.25E-2</v>
      </c>
    </row>
    <row r="12" spans="1:3" x14ac:dyDescent="0.25">
      <c r="A12" s="1" t="s">
        <v>11</v>
      </c>
      <c r="B12" s="1">
        <v>3</v>
      </c>
      <c r="C12" s="2">
        <f t="shared" si="0"/>
        <v>0.1875</v>
      </c>
    </row>
    <row r="13" spans="1:3" x14ac:dyDescent="0.25">
      <c r="A13" s="1" t="s">
        <v>10</v>
      </c>
      <c r="B13" s="1">
        <v>12</v>
      </c>
      <c r="C13" s="2">
        <f t="shared" si="0"/>
        <v>0.75</v>
      </c>
    </row>
    <row r="14" spans="1:3" x14ac:dyDescent="0.25">
      <c r="A14" s="1" t="s">
        <v>13</v>
      </c>
      <c r="B14" s="1" t="s">
        <v>1</v>
      </c>
      <c r="C14" s="2"/>
    </row>
    <row r="15" spans="1:3" x14ac:dyDescent="0.25">
      <c r="A15" s="1">
        <v>5</v>
      </c>
      <c r="B15" s="1">
        <v>1</v>
      </c>
      <c r="C15" s="2">
        <f t="shared" si="0"/>
        <v>6.25E-2</v>
      </c>
    </row>
    <row r="16" spans="1:3" x14ac:dyDescent="0.25">
      <c r="A16" s="1">
        <v>9</v>
      </c>
      <c r="B16" s="1">
        <v>3</v>
      </c>
      <c r="C16" s="2">
        <f t="shared" si="0"/>
        <v>0.1875</v>
      </c>
    </row>
    <row r="17" spans="1:3" x14ac:dyDescent="0.25">
      <c r="A17" s="1">
        <v>10</v>
      </c>
      <c r="B17" s="1">
        <v>7</v>
      </c>
      <c r="C17" s="2">
        <f t="shared" si="0"/>
        <v>0.4375</v>
      </c>
    </row>
    <row r="18" spans="1:3" x14ac:dyDescent="0.25">
      <c r="A18" s="1">
        <v>7</v>
      </c>
      <c r="B18" s="1">
        <v>2</v>
      </c>
      <c r="C18" s="2">
        <f t="shared" si="0"/>
        <v>0.125</v>
      </c>
    </row>
    <row r="19" spans="1:3" x14ac:dyDescent="0.25">
      <c r="A19" s="1">
        <v>8</v>
      </c>
      <c r="B19" s="1">
        <v>1</v>
      </c>
      <c r="C19" s="2">
        <f t="shared" si="0"/>
        <v>6.25E-2</v>
      </c>
    </row>
    <row r="20" spans="1:3" x14ac:dyDescent="0.25">
      <c r="A20" s="1">
        <v>3</v>
      </c>
      <c r="B20" s="1">
        <v>1</v>
      </c>
      <c r="C20" s="2">
        <f t="shared" si="0"/>
        <v>6.25E-2</v>
      </c>
    </row>
    <row r="21" spans="1:3" x14ac:dyDescent="0.25">
      <c r="A21" s="1">
        <v>6</v>
      </c>
      <c r="B21" s="1">
        <v>1</v>
      </c>
      <c r="C21" s="2">
        <f t="shared" si="0"/>
        <v>6.25E-2</v>
      </c>
    </row>
    <row r="22" spans="1:3" x14ac:dyDescent="0.25">
      <c r="A22" s="1" t="s">
        <v>14</v>
      </c>
      <c r="B22" s="1" t="s">
        <v>1</v>
      </c>
      <c r="C22" s="2"/>
    </row>
    <row r="23" spans="1:3" x14ac:dyDescent="0.25">
      <c r="A23" s="1" t="s">
        <v>16</v>
      </c>
      <c r="B23" s="1">
        <v>11</v>
      </c>
      <c r="C23" s="2">
        <f t="shared" si="0"/>
        <v>0.6875</v>
      </c>
    </row>
    <row r="24" spans="1:3" x14ac:dyDescent="0.25">
      <c r="A24" s="1" t="s">
        <v>15</v>
      </c>
      <c r="B24" s="1">
        <v>5</v>
      </c>
      <c r="C24" s="2">
        <f t="shared" si="0"/>
        <v>0.3125</v>
      </c>
    </row>
    <row r="25" spans="1:3" x14ac:dyDescent="0.25">
      <c r="A25" s="1" t="s">
        <v>18</v>
      </c>
      <c r="B25" s="1" t="s">
        <v>1</v>
      </c>
      <c r="C25" s="2"/>
    </row>
    <row r="26" spans="1:3" x14ac:dyDescent="0.25">
      <c r="A26" s="1" t="s">
        <v>19</v>
      </c>
      <c r="B26" s="1">
        <v>14</v>
      </c>
      <c r="C26" s="2">
        <f t="shared" si="0"/>
        <v>0.875</v>
      </c>
    </row>
    <row r="27" spans="1:3" x14ac:dyDescent="0.25">
      <c r="A27" s="1" t="s">
        <v>21</v>
      </c>
      <c r="B27" s="1">
        <v>3</v>
      </c>
      <c r="C27" s="2">
        <f t="shared" si="0"/>
        <v>0.1875</v>
      </c>
    </row>
    <row r="28" spans="1:3" x14ac:dyDescent="0.25">
      <c r="A28" s="1" t="s">
        <v>20</v>
      </c>
      <c r="B28" s="1">
        <v>2</v>
      </c>
      <c r="C28" s="2">
        <f t="shared" si="0"/>
        <v>0.125</v>
      </c>
    </row>
    <row r="29" spans="1:3" x14ac:dyDescent="0.25">
      <c r="A29" s="1" t="s">
        <v>25</v>
      </c>
      <c r="B29" s="1">
        <v>2</v>
      </c>
      <c r="C29" s="2">
        <f t="shared" si="0"/>
        <v>0.125</v>
      </c>
    </row>
    <row r="30" spans="1:3" x14ac:dyDescent="0.25">
      <c r="A30" s="1" t="s">
        <v>26</v>
      </c>
      <c r="B30" s="1">
        <v>1</v>
      </c>
      <c r="C30" s="2">
        <f t="shared" si="0"/>
        <v>6.25E-2</v>
      </c>
    </row>
    <row r="31" spans="1:3" x14ac:dyDescent="0.25">
      <c r="A31" s="1" t="s">
        <v>27</v>
      </c>
      <c r="B31" s="1" t="s">
        <v>1</v>
      </c>
      <c r="C31" s="2"/>
    </row>
    <row r="32" spans="1:3" x14ac:dyDescent="0.25">
      <c r="A32" s="1" t="s">
        <v>28</v>
      </c>
      <c r="B32" s="1">
        <v>15</v>
      </c>
      <c r="C32" s="2">
        <f t="shared" si="0"/>
        <v>0.9375</v>
      </c>
    </row>
    <row r="33" spans="1:3" x14ac:dyDescent="0.25">
      <c r="A33" s="1" t="s">
        <v>29</v>
      </c>
      <c r="B33" s="1">
        <v>1</v>
      </c>
      <c r="C33" s="2">
        <f t="shared" si="0"/>
        <v>6.25E-2</v>
      </c>
    </row>
    <row r="34" spans="1:3" x14ac:dyDescent="0.25">
      <c r="A34" s="1" t="s">
        <v>30</v>
      </c>
      <c r="B34" s="1" t="s">
        <v>1</v>
      </c>
      <c r="C34" s="2"/>
    </row>
    <row r="35" spans="1:3" x14ac:dyDescent="0.25">
      <c r="A35" s="1" t="s">
        <v>28</v>
      </c>
      <c r="B35" s="1">
        <v>10</v>
      </c>
      <c r="C35" s="2">
        <f t="shared" si="0"/>
        <v>0.625</v>
      </c>
    </row>
    <row r="36" spans="1:3" x14ac:dyDescent="0.25">
      <c r="A36" s="1" t="s">
        <v>29</v>
      </c>
      <c r="B36" s="1">
        <v>6</v>
      </c>
      <c r="C36" s="2">
        <f t="shared" si="0"/>
        <v>0.375</v>
      </c>
    </row>
    <row r="37" spans="1:3" x14ac:dyDescent="0.25">
      <c r="A37" s="1" t="s">
        <v>31</v>
      </c>
      <c r="B37" s="1" t="s">
        <v>1</v>
      </c>
      <c r="C37" s="2"/>
    </row>
    <row r="38" spans="1:3" x14ac:dyDescent="0.25">
      <c r="A38" s="1" t="s">
        <v>29</v>
      </c>
      <c r="B38" s="1">
        <v>1</v>
      </c>
      <c r="C38" s="2">
        <f t="shared" si="0"/>
        <v>6.25E-2</v>
      </c>
    </row>
    <row r="39" spans="1:3" x14ac:dyDescent="0.25">
      <c r="A39" s="1" t="s">
        <v>28</v>
      </c>
      <c r="B39" s="1">
        <v>9</v>
      </c>
      <c r="C39" s="2">
        <f t="shared" si="0"/>
        <v>0.5625</v>
      </c>
    </row>
    <row r="40" spans="1:3" x14ac:dyDescent="0.25">
      <c r="A40" s="1" t="s">
        <v>32</v>
      </c>
      <c r="B40" s="1">
        <v>6</v>
      </c>
      <c r="C40" s="2">
        <f t="shared" si="0"/>
        <v>0.375</v>
      </c>
    </row>
    <row r="41" spans="1:3" x14ac:dyDescent="0.25">
      <c r="A41" s="1" t="s">
        <v>33</v>
      </c>
      <c r="B41" s="1" t="s">
        <v>1</v>
      </c>
      <c r="C41" s="2"/>
    </row>
    <row r="42" spans="1:3" x14ac:dyDescent="0.25">
      <c r="A42" s="1" t="s">
        <v>29</v>
      </c>
      <c r="B42" s="1">
        <v>6</v>
      </c>
      <c r="C42" s="2">
        <f t="shared" si="0"/>
        <v>0.375</v>
      </c>
    </row>
    <row r="43" spans="1:3" x14ac:dyDescent="0.25">
      <c r="A43" s="1" t="s">
        <v>28</v>
      </c>
      <c r="B43" s="1">
        <v>10</v>
      </c>
      <c r="C43" s="2">
        <f t="shared" si="0"/>
        <v>0.625</v>
      </c>
    </row>
    <row r="44" spans="1:3" x14ac:dyDescent="0.25">
      <c r="A44" s="1" t="s">
        <v>34</v>
      </c>
      <c r="B44" s="1" t="s">
        <v>1</v>
      </c>
      <c r="C44" s="2"/>
    </row>
    <row r="45" spans="1:3" x14ac:dyDescent="0.25">
      <c r="A45" s="1" t="s">
        <v>35</v>
      </c>
      <c r="B45" s="1">
        <v>15</v>
      </c>
      <c r="C45" s="2">
        <f t="shared" si="0"/>
        <v>0.9375</v>
      </c>
    </row>
    <row r="46" spans="1:3" x14ac:dyDescent="0.25">
      <c r="A46" s="1" t="s">
        <v>36</v>
      </c>
      <c r="B46" s="1">
        <v>1</v>
      </c>
      <c r="C46" s="2">
        <f t="shared" si="0"/>
        <v>6.25E-2</v>
      </c>
    </row>
    <row r="47" spans="1:3" x14ac:dyDescent="0.25">
      <c r="A47" s="1" t="s">
        <v>37</v>
      </c>
      <c r="B47" s="1" t="s">
        <v>1</v>
      </c>
      <c r="C47" s="2"/>
    </row>
    <row r="48" spans="1:3" x14ac:dyDescent="0.25">
      <c r="A48" s="1" t="s">
        <v>39</v>
      </c>
      <c r="B48" s="1">
        <v>14</v>
      </c>
      <c r="C48" s="2">
        <f t="shared" si="0"/>
        <v>0.875</v>
      </c>
    </row>
    <row r="49" spans="1:3" x14ac:dyDescent="0.25">
      <c r="A49" s="1" t="s">
        <v>38</v>
      </c>
      <c r="B49" s="1">
        <v>2</v>
      </c>
      <c r="C49" s="2">
        <f t="shared" si="0"/>
        <v>0.125</v>
      </c>
    </row>
  </sheetData>
  <pageMargins left="0.7" right="0.7" top="0.75" bottom="0.75" header="0.3" footer="0.3"/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8"/>
  <sheetViews>
    <sheetView workbookViewId="0">
      <selection activeCell="C36" sqref="C36"/>
    </sheetView>
  </sheetViews>
  <sheetFormatPr defaultRowHeight="15" x14ac:dyDescent="0.25"/>
  <cols>
    <col min="1" max="1" width="18.28515625" customWidth="1"/>
    <col min="2" max="2" width="27.140625" customWidth="1"/>
  </cols>
  <sheetData>
    <row r="1" spans="1:3" x14ac:dyDescent="0.25">
      <c r="A1" s="1" t="s">
        <v>0</v>
      </c>
      <c r="B1" s="1" t="s">
        <v>1</v>
      </c>
      <c r="C1" s="1">
        <v>5</v>
      </c>
    </row>
    <row r="2" spans="1:3" x14ac:dyDescent="0.25">
      <c r="A2" s="1" t="s">
        <v>2</v>
      </c>
      <c r="B2" s="1">
        <v>1</v>
      </c>
      <c r="C2" s="2">
        <f>B2/5</f>
        <v>0.2</v>
      </c>
    </row>
    <row r="3" spans="1:3" x14ac:dyDescent="0.25">
      <c r="A3" s="1" t="s">
        <v>41</v>
      </c>
      <c r="B3" s="1">
        <v>4</v>
      </c>
      <c r="C3" s="2">
        <f t="shared" ref="C3:C38" si="0">B3/5</f>
        <v>0.8</v>
      </c>
    </row>
    <row r="4" spans="1:3" x14ac:dyDescent="0.25">
      <c r="A4" s="1" t="s">
        <v>4</v>
      </c>
      <c r="B4" s="1" t="s">
        <v>1</v>
      </c>
      <c r="C4" s="2"/>
    </row>
    <row r="5" spans="1:3" x14ac:dyDescent="0.25">
      <c r="A5" s="1" t="s">
        <v>6</v>
      </c>
      <c r="B5" s="1">
        <v>5</v>
      </c>
      <c r="C5" s="2">
        <f t="shared" si="0"/>
        <v>1</v>
      </c>
    </row>
    <row r="6" spans="1:3" x14ac:dyDescent="0.25">
      <c r="A6" s="1" t="s">
        <v>7</v>
      </c>
      <c r="B6" s="1" t="s">
        <v>1</v>
      </c>
      <c r="C6" s="2"/>
    </row>
    <row r="7" spans="1:3" x14ac:dyDescent="0.25">
      <c r="A7" s="1" t="s">
        <v>8</v>
      </c>
      <c r="B7" s="1">
        <v>5</v>
      </c>
      <c r="C7" s="2">
        <f t="shared" si="0"/>
        <v>1</v>
      </c>
    </row>
    <row r="8" spans="1:3" x14ac:dyDescent="0.25">
      <c r="A8" s="1" t="s">
        <v>9</v>
      </c>
      <c r="B8" s="1" t="s">
        <v>1</v>
      </c>
      <c r="C8" s="2"/>
    </row>
    <row r="9" spans="1:3" x14ac:dyDescent="0.25">
      <c r="A9" s="1" t="s">
        <v>11</v>
      </c>
      <c r="B9" s="1">
        <v>2</v>
      </c>
      <c r="C9" s="2">
        <f t="shared" si="0"/>
        <v>0.4</v>
      </c>
    </row>
    <row r="10" spans="1:3" x14ac:dyDescent="0.25">
      <c r="A10" s="1" t="s">
        <v>10</v>
      </c>
      <c r="B10" s="1">
        <v>3</v>
      </c>
      <c r="C10" s="2">
        <f t="shared" si="0"/>
        <v>0.6</v>
      </c>
    </row>
    <row r="11" spans="1:3" x14ac:dyDescent="0.25">
      <c r="A11" s="1" t="s">
        <v>13</v>
      </c>
      <c r="B11" s="1" t="s">
        <v>1</v>
      </c>
      <c r="C11" s="2"/>
    </row>
    <row r="12" spans="1:3" x14ac:dyDescent="0.25">
      <c r="A12" s="1">
        <v>5</v>
      </c>
      <c r="B12" s="1">
        <v>1</v>
      </c>
      <c r="C12" s="2">
        <f t="shared" si="0"/>
        <v>0.2</v>
      </c>
    </row>
    <row r="13" spans="1:3" x14ac:dyDescent="0.25">
      <c r="A13" s="1">
        <v>10</v>
      </c>
      <c r="B13" s="1">
        <v>4</v>
      </c>
      <c r="C13" s="2">
        <f t="shared" si="0"/>
        <v>0.8</v>
      </c>
    </row>
    <row r="14" spans="1:3" x14ac:dyDescent="0.25">
      <c r="A14" s="1" t="s">
        <v>14</v>
      </c>
      <c r="B14" s="1" t="s">
        <v>1</v>
      </c>
      <c r="C14" s="2"/>
    </row>
    <row r="15" spans="1:3" x14ac:dyDescent="0.25">
      <c r="A15" s="1" t="s">
        <v>16</v>
      </c>
      <c r="B15" s="1">
        <v>4</v>
      </c>
      <c r="C15" s="2">
        <f t="shared" si="0"/>
        <v>0.8</v>
      </c>
    </row>
    <row r="16" spans="1:3" x14ac:dyDescent="0.25">
      <c r="A16" s="1" t="s">
        <v>15</v>
      </c>
      <c r="B16" s="1">
        <v>1</v>
      </c>
      <c r="C16" s="2">
        <f t="shared" si="0"/>
        <v>0.2</v>
      </c>
    </row>
    <row r="17" spans="1:3" x14ac:dyDescent="0.25">
      <c r="A17" s="1" t="s">
        <v>18</v>
      </c>
      <c r="B17" s="1" t="s">
        <v>1</v>
      </c>
      <c r="C17" s="2"/>
    </row>
    <row r="18" spans="1:3" x14ac:dyDescent="0.25">
      <c r="A18" s="1" t="s">
        <v>26</v>
      </c>
      <c r="B18" s="1">
        <v>2</v>
      </c>
      <c r="C18" s="2">
        <f t="shared" si="0"/>
        <v>0.4</v>
      </c>
    </row>
    <row r="19" spans="1:3" x14ac:dyDescent="0.25">
      <c r="A19" s="1" t="s">
        <v>25</v>
      </c>
      <c r="B19" s="1">
        <v>3</v>
      </c>
      <c r="C19" s="2">
        <f t="shared" si="0"/>
        <v>0.6</v>
      </c>
    </row>
    <row r="20" spans="1:3" x14ac:dyDescent="0.25">
      <c r="A20" s="1" t="s">
        <v>19</v>
      </c>
      <c r="B20" s="1">
        <v>2</v>
      </c>
      <c r="C20" s="2">
        <f t="shared" si="0"/>
        <v>0.4</v>
      </c>
    </row>
    <row r="21" spans="1:3" x14ac:dyDescent="0.25">
      <c r="A21" s="1" t="s">
        <v>21</v>
      </c>
      <c r="B21" s="1">
        <v>1</v>
      </c>
      <c r="C21" s="2">
        <f t="shared" si="0"/>
        <v>0.2</v>
      </c>
    </row>
    <row r="22" spans="1:3" x14ac:dyDescent="0.25">
      <c r="A22" s="1" t="s">
        <v>23</v>
      </c>
      <c r="B22" s="1">
        <v>1</v>
      </c>
      <c r="C22" s="2">
        <f t="shared" si="0"/>
        <v>0.2</v>
      </c>
    </row>
    <row r="23" spans="1:3" x14ac:dyDescent="0.25">
      <c r="A23" s="1" t="s">
        <v>27</v>
      </c>
      <c r="B23" s="1" t="s">
        <v>1</v>
      </c>
      <c r="C23" s="2"/>
    </row>
    <row r="24" spans="1:3" x14ac:dyDescent="0.25">
      <c r="A24" s="1" t="s">
        <v>28</v>
      </c>
      <c r="B24" s="1">
        <v>5</v>
      </c>
      <c r="C24" s="2">
        <f t="shared" si="0"/>
        <v>1</v>
      </c>
    </row>
    <row r="25" spans="1:3" x14ac:dyDescent="0.25">
      <c r="A25" s="1" t="s">
        <v>30</v>
      </c>
      <c r="B25" s="1" t="s">
        <v>1</v>
      </c>
      <c r="C25" s="2"/>
    </row>
    <row r="26" spans="1:3" x14ac:dyDescent="0.25">
      <c r="A26" s="1" t="s">
        <v>28</v>
      </c>
      <c r="B26" s="1">
        <v>5</v>
      </c>
      <c r="C26" s="2">
        <f t="shared" si="0"/>
        <v>1</v>
      </c>
    </row>
    <row r="27" spans="1:3" x14ac:dyDescent="0.25">
      <c r="A27" s="1" t="s">
        <v>31</v>
      </c>
      <c r="B27" s="1" t="s">
        <v>1</v>
      </c>
      <c r="C27" s="2"/>
    </row>
    <row r="28" spans="1:3" x14ac:dyDescent="0.25">
      <c r="A28" s="1" t="s">
        <v>32</v>
      </c>
      <c r="B28" s="1">
        <v>3</v>
      </c>
      <c r="C28" s="2">
        <f t="shared" si="0"/>
        <v>0.6</v>
      </c>
    </row>
    <row r="29" spans="1:3" x14ac:dyDescent="0.25">
      <c r="A29" s="1" t="s">
        <v>29</v>
      </c>
      <c r="B29" s="1">
        <v>1</v>
      </c>
      <c r="C29" s="2">
        <f t="shared" si="0"/>
        <v>0.2</v>
      </c>
    </row>
    <row r="30" spans="1:3" x14ac:dyDescent="0.25">
      <c r="A30" s="1" t="s">
        <v>28</v>
      </c>
      <c r="B30" s="1">
        <v>1</v>
      </c>
      <c r="C30" s="2">
        <f t="shared" si="0"/>
        <v>0.2</v>
      </c>
    </row>
    <row r="31" spans="1:3" x14ac:dyDescent="0.25">
      <c r="A31" s="1" t="s">
        <v>33</v>
      </c>
      <c r="B31" s="1" t="s">
        <v>1</v>
      </c>
      <c r="C31" s="2"/>
    </row>
    <row r="32" spans="1:3" x14ac:dyDescent="0.25">
      <c r="A32" s="1" t="s">
        <v>29</v>
      </c>
      <c r="B32" s="1">
        <v>4</v>
      </c>
      <c r="C32" s="2">
        <f t="shared" si="0"/>
        <v>0.8</v>
      </c>
    </row>
    <row r="33" spans="1:3" x14ac:dyDescent="0.25">
      <c r="A33" s="1" t="s">
        <v>28</v>
      </c>
      <c r="B33" s="1">
        <v>1</v>
      </c>
      <c r="C33" s="2">
        <f t="shared" si="0"/>
        <v>0.2</v>
      </c>
    </row>
    <row r="34" spans="1:3" x14ac:dyDescent="0.25">
      <c r="A34" s="1" t="s">
        <v>34</v>
      </c>
      <c r="B34" s="1" t="s">
        <v>1</v>
      </c>
      <c r="C34" s="2"/>
    </row>
    <row r="35" spans="1:3" x14ac:dyDescent="0.25">
      <c r="A35" s="1" t="s">
        <v>35</v>
      </c>
      <c r="B35" s="1">
        <v>5</v>
      </c>
      <c r="C35" s="2">
        <f t="shared" si="0"/>
        <v>1</v>
      </c>
    </row>
    <row r="36" spans="1:3" x14ac:dyDescent="0.25">
      <c r="A36" s="1" t="s">
        <v>37</v>
      </c>
      <c r="B36" s="1" t="s">
        <v>1</v>
      </c>
      <c r="C36" s="2"/>
    </row>
    <row r="37" spans="1:3" x14ac:dyDescent="0.25">
      <c r="A37" s="1" t="s">
        <v>38</v>
      </c>
      <c r="B37" s="1">
        <v>1</v>
      </c>
      <c r="C37" s="2">
        <f t="shared" si="0"/>
        <v>0.2</v>
      </c>
    </row>
    <row r="38" spans="1:3" x14ac:dyDescent="0.25">
      <c r="A38" s="1" t="s">
        <v>39</v>
      </c>
      <c r="B38" s="1">
        <v>4</v>
      </c>
      <c r="C38" s="2">
        <f t="shared" si="0"/>
        <v>0.8</v>
      </c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1"/>
  <sheetViews>
    <sheetView topLeftCell="A43" workbookViewId="0">
      <selection activeCell="A48" sqref="A48"/>
    </sheetView>
  </sheetViews>
  <sheetFormatPr defaultRowHeight="15" x14ac:dyDescent="0.25"/>
  <cols>
    <col min="1" max="1" width="17" customWidth="1"/>
    <col min="2" max="2" width="36.5703125" customWidth="1"/>
  </cols>
  <sheetData>
    <row r="1" spans="1:3" x14ac:dyDescent="0.25">
      <c r="A1" s="1" t="s">
        <v>0</v>
      </c>
      <c r="B1" s="1" t="s">
        <v>1</v>
      </c>
      <c r="C1" s="1">
        <v>11</v>
      </c>
    </row>
    <row r="2" spans="1:3" x14ac:dyDescent="0.25">
      <c r="A2" s="1" t="s">
        <v>2</v>
      </c>
      <c r="B2" s="1">
        <v>10</v>
      </c>
      <c r="C2" s="2">
        <f>B2/11</f>
        <v>0.90909090909090906</v>
      </c>
    </row>
    <row r="3" spans="1:3" x14ac:dyDescent="0.25">
      <c r="A3" s="1" t="s">
        <v>40</v>
      </c>
      <c r="B3" s="1">
        <v>1</v>
      </c>
      <c r="C3" s="2">
        <f t="shared" ref="C3:C51" si="0">B3/11</f>
        <v>9.0909090909090912E-2</v>
      </c>
    </row>
    <row r="4" spans="1:3" x14ac:dyDescent="0.25">
      <c r="A4" s="1" t="s">
        <v>4</v>
      </c>
      <c r="B4" s="1" t="s">
        <v>1</v>
      </c>
      <c r="C4" s="2"/>
    </row>
    <row r="5" spans="1:3" x14ac:dyDescent="0.25">
      <c r="A5" s="1" t="s">
        <v>6</v>
      </c>
      <c r="B5" s="1">
        <v>9</v>
      </c>
      <c r="C5" s="2">
        <f t="shared" si="0"/>
        <v>0.81818181818181823</v>
      </c>
    </row>
    <row r="6" spans="1:3" x14ac:dyDescent="0.25">
      <c r="A6" s="1" t="s">
        <v>5</v>
      </c>
      <c r="B6" s="1">
        <v>2</v>
      </c>
      <c r="C6" s="2">
        <f t="shared" si="0"/>
        <v>0.18181818181818182</v>
      </c>
    </row>
    <row r="7" spans="1:3" x14ac:dyDescent="0.25">
      <c r="A7" s="1" t="s">
        <v>7</v>
      </c>
      <c r="B7" s="1" t="s">
        <v>1</v>
      </c>
      <c r="C7" s="2"/>
    </row>
    <row r="8" spans="1:3" x14ac:dyDescent="0.25">
      <c r="A8" s="1" t="s">
        <v>8</v>
      </c>
      <c r="B8" s="1">
        <v>8</v>
      </c>
      <c r="C8" s="2">
        <f t="shared" si="0"/>
        <v>0.72727272727272729</v>
      </c>
    </row>
    <row r="9" spans="1:3" x14ac:dyDescent="0.25">
      <c r="A9" s="1" t="s">
        <v>48</v>
      </c>
      <c r="B9" s="1">
        <v>1</v>
      </c>
      <c r="C9" s="2">
        <f t="shared" si="0"/>
        <v>9.0909090909090912E-2</v>
      </c>
    </row>
    <row r="10" spans="1:3" x14ac:dyDescent="0.25">
      <c r="A10" s="1" t="s">
        <v>44</v>
      </c>
      <c r="B10" s="1">
        <v>2</v>
      </c>
      <c r="C10" s="2">
        <f t="shared" si="0"/>
        <v>0.18181818181818182</v>
      </c>
    </row>
    <row r="11" spans="1:3" x14ac:dyDescent="0.25">
      <c r="A11" s="1" t="s">
        <v>9</v>
      </c>
      <c r="B11" s="1" t="s">
        <v>1</v>
      </c>
      <c r="C11" s="2"/>
    </row>
    <row r="12" spans="1:3" x14ac:dyDescent="0.25">
      <c r="A12" s="1" t="s">
        <v>11</v>
      </c>
      <c r="B12" s="1">
        <v>4</v>
      </c>
      <c r="C12" s="2">
        <f t="shared" si="0"/>
        <v>0.36363636363636365</v>
      </c>
    </row>
    <row r="13" spans="1:3" x14ac:dyDescent="0.25">
      <c r="A13" s="1" t="s">
        <v>42</v>
      </c>
      <c r="B13" s="1">
        <v>6</v>
      </c>
      <c r="C13" s="2">
        <f t="shared" si="0"/>
        <v>0.54545454545454541</v>
      </c>
    </row>
    <row r="14" spans="1:3" x14ac:dyDescent="0.25">
      <c r="A14" s="1" t="s">
        <v>12</v>
      </c>
      <c r="B14" s="1">
        <v>1</v>
      </c>
      <c r="C14" s="2">
        <f t="shared" si="0"/>
        <v>9.0909090909090912E-2</v>
      </c>
    </row>
    <row r="15" spans="1:3" x14ac:dyDescent="0.25">
      <c r="A15" s="1" t="s">
        <v>13</v>
      </c>
      <c r="B15" s="1" t="s">
        <v>1</v>
      </c>
      <c r="C15" s="2"/>
    </row>
    <row r="16" spans="1:3" x14ac:dyDescent="0.25">
      <c r="A16" s="1">
        <v>8</v>
      </c>
      <c r="B16" s="1">
        <v>1</v>
      </c>
      <c r="C16" s="2">
        <f t="shared" si="0"/>
        <v>9.0909090909090912E-2</v>
      </c>
    </row>
    <row r="17" spans="1:3" x14ac:dyDescent="0.25">
      <c r="A17" s="1">
        <v>10</v>
      </c>
      <c r="B17" s="1">
        <v>1</v>
      </c>
      <c r="C17" s="2">
        <f t="shared" si="0"/>
        <v>9.0909090909090912E-2</v>
      </c>
    </row>
    <row r="18" spans="1:3" x14ac:dyDescent="0.25">
      <c r="A18" s="1">
        <v>2</v>
      </c>
      <c r="B18" s="1">
        <v>1</v>
      </c>
      <c r="C18" s="2">
        <f t="shared" si="0"/>
        <v>9.0909090909090912E-2</v>
      </c>
    </row>
    <row r="19" spans="1:3" x14ac:dyDescent="0.25">
      <c r="A19" s="1">
        <v>6</v>
      </c>
      <c r="B19" s="1">
        <v>1</v>
      </c>
      <c r="C19" s="2">
        <f t="shared" si="0"/>
        <v>9.0909090909090912E-2</v>
      </c>
    </row>
    <row r="20" spans="1:3" x14ac:dyDescent="0.25">
      <c r="A20" s="1">
        <v>0</v>
      </c>
      <c r="B20" s="1">
        <v>1</v>
      </c>
      <c r="C20" s="2">
        <f t="shared" si="0"/>
        <v>9.0909090909090912E-2</v>
      </c>
    </row>
    <row r="21" spans="1:3" x14ac:dyDescent="0.25">
      <c r="A21" s="1">
        <v>5</v>
      </c>
      <c r="B21" s="1">
        <v>3</v>
      </c>
      <c r="C21" s="2">
        <f t="shared" si="0"/>
        <v>0.27272727272727271</v>
      </c>
    </row>
    <row r="22" spans="1:3" x14ac:dyDescent="0.25">
      <c r="A22" s="1">
        <v>4</v>
      </c>
      <c r="B22" s="1">
        <v>1</v>
      </c>
      <c r="C22" s="2">
        <f t="shared" si="0"/>
        <v>9.0909090909090912E-2</v>
      </c>
    </row>
    <row r="23" spans="1:3" x14ac:dyDescent="0.25">
      <c r="A23" s="1">
        <v>3</v>
      </c>
      <c r="B23" s="1">
        <v>1</v>
      </c>
      <c r="C23" s="2">
        <f t="shared" si="0"/>
        <v>9.0909090909090912E-2</v>
      </c>
    </row>
    <row r="24" spans="1:3" x14ac:dyDescent="0.25">
      <c r="A24" s="1">
        <v>1</v>
      </c>
      <c r="B24" s="1">
        <v>1</v>
      </c>
      <c r="C24" s="2">
        <f t="shared" si="0"/>
        <v>9.0909090909090912E-2</v>
      </c>
    </row>
    <row r="25" spans="1:3" x14ac:dyDescent="0.25">
      <c r="A25" s="1" t="s">
        <v>14</v>
      </c>
      <c r="B25" s="1" t="s">
        <v>1</v>
      </c>
      <c r="C25" s="2"/>
    </row>
    <row r="26" spans="1:3" x14ac:dyDescent="0.25">
      <c r="A26" s="1" t="s">
        <v>16</v>
      </c>
      <c r="B26" s="1">
        <v>11</v>
      </c>
      <c r="C26" s="2">
        <f t="shared" si="0"/>
        <v>1</v>
      </c>
    </row>
    <row r="27" spans="1:3" x14ac:dyDescent="0.25">
      <c r="A27" s="1" t="s">
        <v>18</v>
      </c>
      <c r="B27" s="1" t="s">
        <v>1</v>
      </c>
      <c r="C27" s="2"/>
    </row>
    <row r="28" spans="1:3" x14ac:dyDescent="0.25">
      <c r="A28" s="1" t="s">
        <v>26</v>
      </c>
      <c r="B28" s="1">
        <v>8</v>
      </c>
      <c r="C28" s="2">
        <f t="shared" si="0"/>
        <v>0.72727272727272729</v>
      </c>
    </row>
    <row r="29" spans="1:3" x14ac:dyDescent="0.25">
      <c r="A29" s="1" t="s">
        <v>19</v>
      </c>
      <c r="B29" s="1">
        <v>2</v>
      </c>
      <c r="C29" s="2">
        <f t="shared" si="0"/>
        <v>0.18181818181818182</v>
      </c>
    </row>
    <row r="30" spans="1:3" x14ac:dyDescent="0.25">
      <c r="A30" s="1" t="s">
        <v>22</v>
      </c>
      <c r="B30" s="1">
        <v>2</v>
      </c>
      <c r="C30" s="2">
        <f t="shared" si="0"/>
        <v>0.18181818181818182</v>
      </c>
    </row>
    <row r="31" spans="1:3" x14ac:dyDescent="0.25">
      <c r="A31" s="1" t="s">
        <v>23</v>
      </c>
      <c r="B31" s="1">
        <v>1</v>
      </c>
      <c r="C31" s="2">
        <f t="shared" si="0"/>
        <v>9.0909090909090912E-2</v>
      </c>
    </row>
    <row r="32" spans="1:3" x14ac:dyDescent="0.25">
      <c r="A32" s="1" t="s">
        <v>25</v>
      </c>
      <c r="B32" s="1">
        <v>1</v>
      </c>
      <c r="C32" s="2">
        <f t="shared" si="0"/>
        <v>9.0909090909090912E-2</v>
      </c>
    </row>
    <row r="33" spans="1:3" x14ac:dyDescent="0.25">
      <c r="A33" s="1" t="s">
        <v>27</v>
      </c>
      <c r="B33" s="1" t="s">
        <v>1</v>
      </c>
      <c r="C33" s="2"/>
    </row>
    <row r="34" spans="1:3" x14ac:dyDescent="0.25">
      <c r="A34" s="1" t="s">
        <v>28</v>
      </c>
      <c r="B34" s="1">
        <v>10</v>
      </c>
      <c r="C34" s="2">
        <f t="shared" si="0"/>
        <v>0.90909090909090906</v>
      </c>
    </row>
    <row r="35" spans="1:3" x14ac:dyDescent="0.25">
      <c r="A35" s="1" t="s">
        <v>29</v>
      </c>
      <c r="B35" s="1">
        <v>1</v>
      </c>
      <c r="C35" s="2">
        <f t="shared" si="0"/>
        <v>9.0909090909090912E-2</v>
      </c>
    </row>
    <row r="36" spans="1:3" x14ac:dyDescent="0.25">
      <c r="A36" s="1" t="s">
        <v>30</v>
      </c>
      <c r="B36" s="1" t="s">
        <v>1</v>
      </c>
      <c r="C36" s="2"/>
    </row>
    <row r="37" spans="1:3" x14ac:dyDescent="0.25">
      <c r="A37" s="1" t="s">
        <v>29</v>
      </c>
      <c r="B37" s="1">
        <v>10</v>
      </c>
      <c r="C37" s="2">
        <f t="shared" si="0"/>
        <v>0.90909090909090906</v>
      </c>
    </row>
    <row r="38" spans="1:3" x14ac:dyDescent="0.25">
      <c r="A38" s="1" t="s">
        <v>28</v>
      </c>
      <c r="B38" s="1">
        <v>1</v>
      </c>
      <c r="C38" s="2">
        <f t="shared" si="0"/>
        <v>9.0909090909090912E-2</v>
      </c>
    </row>
    <row r="39" spans="1:3" x14ac:dyDescent="0.25">
      <c r="A39" s="1" t="s">
        <v>31</v>
      </c>
      <c r="B39" s="1" t="s">
        <v>1</v>
      </c>
      <c r="C39" s="2"/>
    </row>
    <row r="40" spans="1:3" x14ac:dyDescent="0.25">
      <c r="A40" s="1" t="s">
        <v>32</v>
      </c>
      <c r="B40" s="1">
        <v>2</v>
      </c>
      <c r="C40" s="2">
        <f t="shared" si="0"/>
        <v>0.18181818181818182</v>
      </c>
    </row>
    <row r="41" spans="1:3" x14ac:dyDescent="0.25">
      <c r="A41" s="1" t="s">
        <v>29</v>
      </c>
      <c r="B41" s="1">
        <v>9</v>
      </c>
      <c r="C41" s="2">
        <f t="shared" si="0"/>
        <v>0.81818181818181823</v>
      </c>
    </row>
    <row r="42" spans="1:3" x14ac:dyDescent="0.25">
      <c r="A42" s="1" t="s">
        <v>33</v>
      </c>
      <c r="B42" s="1" t="s">
        <v>1</v>
      </c>
      <c r="C42" s="2"/>
    </row>
    <row r="43" spans="1:3" x14ac:dyDescent="0.25">
      <c r="A43" s="1" t="s">
        <v>29</v>
      </c>
      <c r="B43" s="1">
        <v>11</v>
      </c>
      <c r="C43" s="2">
        <f t="shared" si="0"/>
        <v>1</v>
      </c>
    </row>
    <row r="44" spans="1:3" x14ac:dyDescent="0.25">
      <c r="A44" s="1" t="s">
        <v>34</v>
      </c>
      <c r="B44" s="1" t="s">
        <v>1</v>
      </c>
      <c r="C44" s="2"/>
    </row>
    <row r="45" spans="1:3" x14ac:dyDescent="0.25">
      <c r="A45" s="1" t="s">
        <v>35</v>
      </c>
      <c r="B45" s="1">
        <v>4</v>
      </c>
      <c r="C45" s="2">
        <f t="shared" si="0"/>
        <v>0.36363636363636365</v>
      </c>
    </row>
    <row r="46" spans="1:3" x14ac:dyDescent="0.25">
      <c r="A46" s="1" t="s">
        <v>36</v>
      </c>
      <c r="B46" s="1">
        <v>6</v>
      </c>
      <c r="C46" s="2">
        <f t="shared" si="0"/>
        <v>0.54545454545454541</v>
      </c>
    </row>
    <row r="47" spans="1:3" x14ac:dyDescent="0.25">
      <c r="A47" s="1" t="s">
        <v>43</v>
      </c>
      <c r="B47" s="1">
        <v>1</v>
      </c>
      <c r="C47" s="2">
        <f t="shared" si="0"/>
        <v>9.0909090909090912E-2</v>
      </c>
    </row>
    <row r="48" spans="1:3" x14ac:dyDescent="0.25">
      <c r="A48" s="1" t="s">
        <v>37</v>
      </c>
      <c r="B48" s="1" t="s">
        <v>1</v>
      </c>
      <c r="C48" s="2"/>
    </row>
    <row r="49" spans="1:3" x14ac:dyDescent="0.25">
      <c r="A49" s="1" t="s">
        <v>38</v>
      </c>
      <c r="B49" s="1">
        <v>6</v>
      </c>
      <c r="C49" s="2">
        <f t="shared" si="0"/>
        <v>0.54545454545454541</v>
      </c>
    </row>
    <row r="50" spans="1:3" x14ac:dyDescent="0.25">
      <c r="A50" s="1" t="s">
        <v>39</v>
      </c>
      <c r="B50" s="1">
        <v>2</v>
      </c>
      <c r="C50" s="2">
        <f t="shared" si="0"/>
        <v>0.18181818181818182</v>
      </c>
    </row>
    <row r="51" spans="1:3" x14ac:dyDescent="0.25">
      <c r="A51" s="1" t="s">
        <v>47</v>
      </c>
      <c r="B51" s="1">
        <v>3</v>
      </c>
      <c r="C51" s="2">
        <f t="shared" si="0"/>
        <v>0.27272727272727271</v>
      </c>
    </row>
  </sheetData>
  <pageMargins left="0.7" right="0.7" top="0.75" bottom="0.75" header="0.3" footer="0.3"/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6"/>
  <sheetViews>
    <sheetView workbookViewId="0">
      <selection activeCell="C25" sqref="C25"/>
    </sheetView>
  </sheetViews>
  <sheetFormatPr defaultRowHeight="15" x14ac:dyDescent="0.25"/>
  <cols>
    <col min="1" max="1" width="15.7109375" customWidth="1"/>
    <col min="2" max="2" width="30.42578125" customWidth="1"/>
  </cols>
  <sheetData>
    <row r="1" spans="1:3" x14ac:dyDescent="0.25">
      <c r="A1" s="1" t="s">
        <v>0</v>
      </c>
      <c r="B1" s="1" t="s">
        <v>1</v>
      </c>
      <c r="C1" s="1">
        <v>1</v>
      </c>
    </row>
    <row r="2" spans="1:3" x14ac:dyDescent="0.25">
      <c r="A2" s="1" t="s">
        <v>3</v>
      </c>
      <c r="B2" s="1">
        <v>1</v>
      </c>
      <c r="C2" s="2">
        <f>B2/1</f>
        <v>1</v>
      </c>
    </row>
    <row r="3" spans="1:3" x14ac:dyDescent="0.25">
      <c r="A3" s="1" t="s">
        <v>4</v>
      </c>
      <c r="B3" s="1" t="s">
        <v>1</v>
      </c>
      <c r="C3" s="2"/>
    </row>
    <row r="4" spans="1:3" x14ac:dyDescent="0.25">
      <c r="A4" s="1" t="s">
        <v>6</v>
      </c>
      <c r="B4" s="1">
        <v>1</v>
      </c>
      <c r="C4" s="2">
        <f t="shared" ref="C4:C26" si="0">B4/1</f>
        <v>1</v>
      </c>
    </row>
    <row r="5" spans="1:3" x14ac:dyDescent="0.25">
      <c r="A5" s="1" t="s">
        <v>7</v>
      </c>
      <c r="B5" s="1" t="s">
        <v>1</v>
      </c>
      <c r="C5" s="2"/>
    </row>
    <row r="6" spans="1:3" x14ac:dyDescent="0.25">
      <c r="A6" s="1" t="s">
        <v>8</v>
      </c>
      <c r="B6" s="1">
        <v>1</v>
      </c>
      <c r="C6" s="2">
        <f t="shared" si="0"/>
        <v>1</v>
      </c>
    </row>
    <row r="7" spans="1:3" x14ac:dyDescent="0.25">
      <c r="A7" s="1" t="s">
        <v>9</v>
      </c>
      <c r="B7" s="1" t="s">
        <v>1</v>
      </c>
      <c r="C7" s="2"/>
    </row>
    <row r="8" spans="1:3" x14ac:dyDescent="0.25">
      <c r="A8" s="1" t="s">
        <v>11</v>
      </c>
      <c r="B8" s="1">
        <v>1</v>
      </c>
      <c r="C8" s="2">
        <f t="shared" si="0"/>
        <v>1</v>
      </c>
    </row>
    <row r="9" spans="1:3" x14ac:dyDescent="0.25">
      <c r="A9" s="1" t="s">
        <v>13</v>
      </c>
      <c r="B9" s="1" t="s">
        <v>1</v>
      </c>
      <c r="C9" s="2"/>
    </row>
    <row r="10" spans="1:3" x14ac:dyDescent="0.25">
      <c r="A10" s="1">
        <v>9</v>
      </c>
      <c r="B10" s="1">
        <v>1</v>
      </c>
      <c r="C10" s="2">
        <f t="shared" si="0"/>
        <v>1</v>
      </c>
    </row>
    <row r="11" spans="1:3" x14ac:dyDescent="0.25">
      <c r="A11" s="1" t="s">
        <v>14</v>
      </c>
      <c r="B11" s="1" t="s">
        <v>1</v>
      </c>
      <c r="C11" s="2"/>
    </row>
    <row r="12" spans="1:3" x14ac:dyDescent="0.25">
      <c r="A12" s="1" t="s">
        <v>16</v>
      </c>
      <c r="B12" s="1">
        <v>1</v>
      </c>
      <c r="C12" s="2">
        <f t="shared" si="0"/>
        <v>1</v>
      </c>
    </row>
    <row r="13" spans="1:3" x14ac:dyDescent="0.25">
      <c r="A13" s="1" t="s">
        <v>18</v>
      </c>
      <c r="B13" s="1" t="s">
        <v>1</v>
      </c>
      <c r="C13" s="2"/>
    </row>
    <row r="14" spans="1:3" x14ac:dyDescent="0.25">
      <c r="A14" s="1" t="s">
        <v>26</v>
      </c>
      <c r="B14" s="1">
        <v>1</v>
      </c>
      <c r="C14" s="2">
        <f t="shared" si="0"/>
        <v>1</v>
      </c>
    </row>
    <row r="15" spans="1:3" x14ac:dyDescent="0.25">
      <c r="A15" s="1" t="s">
        <v>27</v>
      </c>
      <c r="B15" s="1" t="s">
        <v>1</v>
      </c>
      <c r="C15" s="2"/>
    </row>
    <row r="16" spans="1:3" x14ac:dyDescent="0.25">
      <c r="A16" s="1" t="s">
        <v>28</v>
      </c>
      <c r="B16" s="1">
        <v>1</v>
      </c>
      <c r="C16" s="2">
        <f t="shared" si="0"/>
        <v>1</v>
      </c>
    </row>
    <row r="17" spans="1:3" x14ac:dyDescent="0.25">
      <c r="A17" s="1" t="s">
        <v>30</v>
      </c>
      <c r="B17" s="1" t="s">
        <v>1</v>
      </c>
      <c r="C17" s="2"/>
    </row>
    <row r="18" spans="1:3" x14ac:dyDescent="0.25">
      <c r="A18" s="1" t="s">
        <v>29</v>
      </c>
      <c r="B18" s="1">
        <v>1</v>
      </c>
      <c r="C18" s="2">
        <f t="shared" si="0"/>
        <v>1</v>
      </c>
    </row>
    <row r="19" spans="1:3" x14ac:dyDescent="0.25">
      <c r="A19" s="1" t="s">
        <v>31</v>
      </c>
      <c r="B19" s="1" t="s">
        <v>1</v>
      </c>
      <c r="C19" s="2"/>
    </row>
    <row r="20" spans="1:3" x14ac:dyDescent="0.25">
      <c r="A20" s="1" t="s">
        <v>28</v>
      </c>
      <c r="B20" s="1">
        <v>1</v>
      </c>
      <c r="C20" s="2">
        <f t="shared" si="0"/>
        <v>1</v>
      </c>
    </row>
    <row r="21" spans="1:3" x14ac:dyDescent="0.25">
      <c r="A21" s="1" t="s">
        <v>33</v>
      </c>
      <c r="B21" s="1" t="s">
        <v>1</v>
      </c>
      <c r="C21" s="2"/>
    </row>
    <row r="22" spans="1:3" x14ac:dyDescent="0.25">
      <c r="A22" s="1" t="s">
        <v>29</v>
      </c>
      <c r="B22" s="1">
        <v>1</v>
      </c>
      <c r="C22" s="2">
        <f t="shared" si="0"/>
        <v>1</v>
      </c>
    </row>
    <row r="23" spans="1:3" x14ac:dyDescent="0.25">
      <c r="A23" s="1" t="s">
        <v>34</v>
      </c>
      <c r="B23" s="1" t="s">
        <v>1</v>
      </c>
      <c r="C23" s="2"/>
    </row>
    <row r="24" spans="1:3" x14ac:dyDescent="0.25">
      <c r="A24" s="1" t="s">
        <v>35</v>
      </c>
      <c r="B24" s="1">
        <v>1</v>
      </c>
      <c r="C24" s="2">
        <f t="shared" si="0"/>
        <v>1</v>
      </c>
    </row>
    <row r="25" spans="1:3" x14ac:dyDescent="0.25">
      <c r="A25" s="1" t="s">
        <v>37</v>
      </c>
      <c r="B25" s="1" t="s">
        <v>1</v>
      </c>
      <c r="C25" s="2"/>
    </row>
    <row r="26" spans="1:3" x14ac:dyDescent="0.25">
      <c r="A26" s="1" t="s">
        <v>39</v>
      </c>
      <c r="B26" s="1">
        <v>1</v>
      </c>
      <c r="C26" s="2">
        <f t="shared" si="0"/>
        <v>1</v>
      </c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>
      <selection activeCell="C32" sqref="C32"/>
    </sheetView>
  </sheetViews>
  <sheetFormatPr defaultRowHeight="15" x14ac:dyDescent="0.25"/>
  <cols>
    <col min="1" max="1" width="13.7109375" customWidth="1"/>
    <col min="2" max="2" width="28.85546875" customWidth="1"/>
  </cols>
  <sheetData>
    <row r="1" spans="1:3" x14ac:dyDescent="0.25">
      <c r="A1" s="1" t="s">
        <v>0</v>
      </c>
      <c r="B1" s="1" t="s">
        <v>1</v>
      </c>
      <c r="C1" s="1">
        <v>2</v>
      </c>
    </row>
    <row r="2" spans="1:3" x14ac:dyDescent="0.25">
      <c r="A2" s="1" t="s">
        <v>2</v>
      </c>
      <c r="B2" s="1">
        <v>2</v>
      </c>
      <c r="C2" s="2">
        <f>B2/2</f>
        <v>1</v>
      </c>
    </row>
    <row r="3" spans="1:3" x14ac:dyDescent="0.25">
      <c r="A3" s="1" t="s">
        <v>4</v>
      </c>
      <c r="B3" s="1" t="s">
        <v>1</v>
      </c>
      <c r="C3" s="2"/>
    </row>
    <row r="4" spans="1:3" x14ac:dyDescent="0.25">
      <c r="A4" s="1" t="s">
        <v>5</v>
      </c>
      <c r="B4" s="1">
        <v>2</v>
      </c>
      <c r="C4" s="2">
        <f t="shared" ref="C4:C33" si="0">B4/2</f>
        <v>1</v>
      </c>
    </row>
    <row r="5" spans="1:3" x14ac:dyDescent="0.25">
      <c r="A5" s="1" t="s">
        <v>7</v>
      </c>
      <c r="B5" s="1" t="s">
        <v>1</v>
      </c>
      <c r="C5" s="2"/>
    </row>
    <row r="6" spans="1:3" x14ac:dyDescent="0.25">
      <c r="A6" s="1" t="s">
        <v>8</v>
      </c>
      <c r="B6" s="1">
        <v>2</v>
      </c>
      <c r="C6" s="2">
        <f t="shared" si="0"/>
        <v>1</v>
      </c>
    </row>
    <row r="7" spans="1:3" x14ac:dyDescent="0.25">
      <c r="A7" s="1" t="s">
        <v>9</v>
      </c>
      <c r="B7" s="1" t="s">
        <v>1</v>
      </c>
      <c r="C7" s="2"/>
    </row>
    <row r="8" spans="1:3" x14ac:dyDescent="0.25">
      <c r="A8" s="1" t="s">
        <v>11</v>
      </c>
      <c r="B8" s="1">
        <v>1</v>
      </c>
      <c r="C8" s="2">
        <f t="shared" si="0"/>
        <v>0.5</v>
      </c>
    </row>
    <row r="9" spans="1:3" x14ac:dyDescent="0.25">
      <c r="A9" s="1" t="s">
        <v>10</v>
      </c>
      <c r="B9" s="1">
        <v>1</v>
      </c>
      <c r="C9" s="2">
        <f t="shared" si="0"/>
        <v>0.5</v>
      </c>
    </row>
    <row r="10" spans="1:3" x14ac:dyDescent="0.25">
      <c r="A10" s="1" t="s">
        <v>13</v>
      </c>
      <c r="B10" s="1" t="s">
        <v>1</v>
      </c>
      <c r="C10" s="2"/>
    </row>
    <row r="11" spans="1:3" x14ac:dyDescent="0.25">
      <c r="A11" s="1">
        <v>8</v>
      </c>
      <c r="B11" s="1">
        <v>1</v>
      </c>
      <c r="C11" s="2">
        <f t="shared" si="0"/>
        <v>0.5</v>
      </c>
    </row>
    <row r="12" spans="1:3" x14ac:dyDescent="0.25">
      <c r="A12" s="1">
        <v>10</v>
      </c>
      <c r="B12" s="1">
        <v>1</v>
      </c>
      <c r="C12" s="2">
        <f t="shared" si="0"/>
        <v>0.5</v>
      </c>
    </row>
    <row r="13" spans="1:3" x14ac:dyDescent="0.25">
      <c r="A13" s="1" t="s">
        <v>14</v>
      </c>
      <c r="B13" s="1" t="s">
        <v>1</v>
      </c>
      <c r="C13" s="2"/>
    </row>
    <row r="14" spans="1:3" x14ac:dyDescent="0.25">
      <c r="A14" s="1" t="s">
        <v>16</v>
      </c>
      <c r="B14" s="1">
        <v>1</v>
      </c>
      <c r="C14" s="2">
        <f t="shared" si="0"/>
        <v>0.5</v>
      </c>
    </row>
    <row r="15" spans="1:3" x14ac:dyDescent="0.25">
      <c r="A15" s="1" t="s">
        <v>15</v>
      </c>
      <c r="B15" s="1">
        <v>1</v>
      </c>
      <c r="C15" s="2">
        <f t="shared" si="0"/>
        <v>0.5</v>
      </c>
    </row>
    <row r="16" spans="1:3" x14ac:dyDescent="0.25">
      <c r="A16" s="1" t="s">
        <v>18</v>
      </c>
      <c r="B16" s="1" t="s">
        <v>1</v>
      </c>
      <c r="C16" s="2"/>
    </row>
    <row r="17" spans="1:3" x14ac:dyDescent="0.25">
      <c r="A17" s="1" t="s">
        <v>26</v>
      </c>
      <c r="B17" s="1">
        <v>1</v>
      </c>
      <c r="C17" s="2">
        <f t="shared" si="0"/>
        <v>0.5</v>
      </c>
    </row>
    <row r="18" spans="1:3" x14ac:dyDescent="0.25">
      <c r="A18" s="1" t="s">
        <v>20</v>
      </c>
      <c r="B18" s="1">
        <v>1</v>
      </c>
      <c r="C18" s="2">
        <f t="shared" si="0"/>
        <v>0.5</v>
      </c>
    </row>
    <row r="19" spans="1:3" x14ac:dyDescent="0.25">
      <c r="A19" s="1" t="s">
        <v>27</v>
      </c>
      <c r="B19" s="1" t="s">
        <v>1</v>
      </c>
      <c r="C19" s="2"/>
    </row>
    <row r="20" spans="1:3" x14ac:dyDescent="0.25">
      <c r="A20" s="1" t="s">
        <v>28</v>
      </c>
      <c r="B20" s="1">
        <v>2</v>
      </c>
      <c r="C20" s="2">
        <f t="shared" si="0"/>
        <v>1</v>
      </c>
    </row>
    <row r="21" spans="1:3" x14ac:dyDescent="0.25">
      <c r="A21" s="1" t="s">
        <v>30</v>
      </c>
      <c r="B21" s="1" t="s">
        <v>1</v>
      </c>
      <c r="C21" s="2"/>
    </row>
    <row r="22" spans="1:3" x14ac:dyDescent="0.25">
      <c r="A22" s="1" t="s">
        <v>29</v>
      </c>
      <c r="B22" s="1">
        <v>1</v>
      </c>
      <c r="C22" s="2">
        <f t="shared" si="0"/>
        <v>0.5</v>
      </c>
    </row>
    <row r="23" spans="1:3" x14ac:dyDescent="0.25">
      <c r="A23" s="1" t="s">
        <v>28</v>
      </c>
      <c r="B23" s="1">
        <v>1</v>
      </c>
      <c r="C23" s="2">
        <f t="shared" si="0"/>
        <v>0.5</v>
      </c>
    </row>
    <row r="24" spans="1:3" x14ac:dyDescent="0.25">
      <c r="A24" s="1" t="s">
        <v>31</v>
      </c>
      <c r="B24" s="1" t="s">
        <v>1</v>
      </c>
      <c r="C24" s="2"/>
    </row>
    <row r="25" spans="1:3" x14ac:dyDescent="0.25">
      <c r="A25" s="1" t="s">
        <v>28</v>
      </c>
      <c r="B25" s="1">
        <v>1</v>
      </c>
      <c r="C25" s="2">
        <f t="shared" si="0"/>
        <v>0.5</v>
      </c>
    </row>
    <row r="26" spans="1:3" x14ac:dyDescent="0.25">
      <c r="A26" s="1" t="s">
        <v>32</v>
      </c>
      <c r="B26" s="1">
        <v>1</v>
      </c>
      <c r="C26" s="2">
        <f t="shared" si="0"/>
        <v>0.5</v>
      </c>
    </row>
    <row r="27" spans="1:3" x14ac:dyDescent="0.25">
      <c r="A27" s="1" t="s">
        <v>33</v>
      </c>
      <c r="B27" s="1" t="s">
        <v>1</v>
      </c>
      <c r="C27" s="2"/>
    </row>
    <row r="28" spans="1:3" x14ac:dyDescent="0.25">
      <c r="A28" s="1" t="s">
        <v>29</v>
      </c>
      <c r="B28" s="1">
        <v>1</v>
      </c>
      <c r="C28" s="2">
        <f t="shared" si="0"/>
        <v>0.5</v>
      </c>
    </row>
    <row r="29" spans="1:3" x14ac:dyDescent="0.25">
      <c r="A29" s="1" t="s">
        <v>28</v>
      </c>
      <c r="B29" s="1">
        <v>1</v>
      </c>
      <c r="C29" s="2">
        <f t="shared" si="0"/>
        <v>0.5</v>
      </c>
    </row>
    <row r="30" spans="1:3" x14ac:dyDescent="0.25">
      <c r="A30" s="1" t="s">
        <v>34</v>
      </c>
      <c r="B30" s="1" t="s">
        <v>1</v>
      </c>
      <c r="C30" s="2"/>
    </row>
    <row r="31" spans="1:3" x14ac:dyDescent="0.25">
      <c r="A31" s="1" t="s">
        <v>35</v>
      </c>
      <c r="B31" s="1">
        <v>2</v>
      </c>
      <c r="C31" s="2">
        <f t="shared" si="0"/>
        <v>1</v>
      </c>
    </row>
    <row r="32" spans="1:3" x14ac:dyDescent="0.25">
      <c r="A32" s="1" t="s">
        <v>37</v>
      </c>
      <c r="B32" s="1" t="s">
        <v>1</v>
      </c>
      <c r="C32" s="2"/>
    </row>
    <row r="33" spans="1:3" x14ac:dyDescent="0.25">
      <c r="A33" s="1" t="s">
        <v>39</v>
      </c>
      <c r="B33" s="1">
        <v>2</v>
      </c>
      <c r="C33" s="2">
        <f t="shared" si="0"/>
        <v>1</v>
      </c>
    </row>
  </sheetData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8"/>
  <sheetViews>
    <sheetView workbookViewId="0">
      <selection activeCell="C27" sqref="C27"/>
    </sheetView>
  </sheetViews>
  <sheetFormatPr defaultRowHeight="15" x14ac:dyDescent="0.25"/>
  <cols>
    <col min="1" max="1" width="14.5703125" customWidth="1"/>
    <col min="2" max="2" width="22.7109375" customWidth="1"/>
  </cols>
  <sheetData>
    <row r="1" spans="1:3" x14ac:dyDescent="0.25">
      <c r="A1" s="1" t="s">
        <v>0</v>
      </c>
      <c r="B1" s="1" t="s">
        <v>1</v>
      </c>
      <c r="C1" s="1">
        <v>1</v>
      </c>
    </row>
    <row r="2" spans="1:3" x14ac:dyDescent="0.25">
      <c r="A2" s="1" t="s">
        <v>3</v>
      </c>
      <c r="B2" s="1">
        <v>1</v>
      </c>
      <c r="C2" s="2">
        <f>B2/1</f>
        <v>1</v>
      </c>
    </row>
    <row r="3" spans="1:3" x14ac:dyDescent="0.25">
      <c r="A3" s="1" t="s">
        <v>4</v>
      </c>
      <c r="B3" s="1" t="s">
        <v>1</v>
      </c>
      <c r="C3" s="2"/>
    </row>
    <row r="4" spans="1:3" x14ac:dyDescent="0.25">
      <c r="A4" s="1" t="s">
        <v>6</v>
      </c>
      <c r="B4" s="1">
        <v>1</v>
      </c>
      <c r="C4" s="2">
        <f t="shared" ref="C4:C28" si="0">B4/1</f>
        <v>1</v>
      </c>
    </row>
    <row r="5" spans="1:3" x14ac:dyDescent="0.25">
      <c r="A5" s="1" t="s">
        <v>7</v>
      </c>
      <c r="B5" s="1" t="s">
        <v>1</v>
      </c>
      <c r="C5" s="2"/>
    </row>
    <row r="6" spans="1:3" x14ac:dyDescent="0.25">
      <c r="A6" s="1" t="s">
        <v>8</v>
      </c>
      <c r="B6" s="1">
        <v>1</v>
      </c>
      <c r="C6" s="2">
        <f t="shared" si="0"/>
        <v>1</v>
      </c>
    </row>
    <row r="7" spans="1:3" x14ac:dyDescent="0.25">
      <c r="A7" s="1" t="s">
        <v>9</v>
      </c>
      <c r="B7" s="1" t="s">
        <v>1</v>
      </c>
      <c r="C7" s="2"/>
    </row>
    <row r="8" spans="1:3" x14ac:dyDescent="0.25">
      <c r="A8" s="1" t="s">
        <v>10</v>
      </c>
      <c r="B8" s="1">
        <v>1</v>
      </c>
      <c r="C8" s="2">
        <f t="shared" si="0"/>
        <v>1</v>
      </c>
    </row>
    <row r="9" spans="1:3" x14ac:dyDescent="0.25">
      <c r="A9" s="1" t="s">
        <v>13</v>
      </c>
      <c r="B9" s="1" t="s">
        <v>1</v>
      </c>
      <c r="C9" s="2"/>
    </row>
    <row r="10" spans="1:3" x14ac:dyDescent="0.25">
      <c r="A10" s="1">
        <v>10</v>
      </c>
      <c r="B10" s="1">
        <v>1</v>
      </c>
      <c r="C10" s="2">
        <f t="shared" si="0"/>
        <v>1</v>
      </c>
    </row>
    <row r="11" spans="1:3" x14ac:dyDescent="0.25">
      <c r="A11" s="1" t="s">
        <v>14</v>
      </c>
      <c r="B11" s="1" t="s">
        <v>1</v>
      </c>
      <c r="C11" s="2"/>
    </row>
    <row r="12" spans="1:3" x14ac:dyDescent="0.25">
      <c r="A12" s="1" t="s">
        <v>17</v>
      </c>
      <c r="B12" s="1">
        <v>1</v>
      </c>
      <c r="C12" s="2">
        <f t="shared" si="0"/>
        <v>1</v>
      </c>
    </row>
    <row r="13" spans="1:3" x14ac:dyDescent="0.25">
      <c r="A13" s="1" t="s">
        <v>18</v>
      </c>
      <c r="B13" s="1" t="s">
        <v>1</v>
      </c>
      <c r="C13" s="2"/>
    </row>
    <row r="14" spans="1:3" x14ac:dyDescent="0.25">
      <c r="A14" s="1" t="s">
        <v>19</v>
      </c>
      <c r="B14" s="1">
        <v>1</v>
      </c>
      <c r="C14" s="2">
        <f t="shared" si="0"/>
        <v>1</v>
      </c>
    </row>
    <row r="15" spans="1:3" x14ac:dyDescent="0.25">
      <c r="A15" s="1" t="s">
        <v>20</v>
      </c>
      <c r="B15" s="1">
        <v>1</v>
      </c>
      <c r="C15" s="2">
        <f t="shared" si="0"/>
        <v>1</v>
      </c>
    </row>
    <row r="16" spans="1:3" x14ac:dyDescent="0.25">
      <c r="A16" s="1" t="s">
        <v>23</v>
      </c>
      <c r="B16" s="1">
        <v>1</v>
      </c>
      <c r="C16" s="2">
        <f t="shared" si="0"/>
        <v>1</v>
      </c>
    </row>
    <row r="17" spans="1:3" x14ac:dyDescent="0.25">
      <c r="A17" s="1" t="s">
        <v>27</v>
      </c>
      <c r="B17" s="1" t="s">
        <v>1</v>
      </c>
      <c r="C17" s="2"/>
    </row>
    <row r="18" spans="1:3" x14ac:dyDescent="0.25">
      <c r="A18" s="1" t="s">
        <v>28</v>
      </c>
      <c r="B18" s="1">
        <v>1</v>
      </c>
      <c r="C18" s="2">
        <f t="shared" si="0"/>
        <v>1</v>
      </c>
    </row>
    <row r="19" spans="1:3" x14ac:dyDescent="0.25">
      <c r="A19" s="1" t="s">
        <v>30</v>
      </c>
      <c r="B19" s="1" t="s">
        <v>1</v>
      </c>
      <c r="C19" s="2"/>
    </row>
    <row r="20" spans="1:3" x14ac:dyDescent="0.25">
      <c r="A20" s="1" t="s">
        <v>28</v>
      </c>
      <c r="B20" s="1">
        <v>1</v>
      </c>
      <c r="C20" s="2">
        <f t="shared" si="0"/>
        <v>1</v>
      </c>
    </row>
    <row r="21" spans="1:3" x14ac:dyDescent="0.25">
      <c r="A21" s="1" t="s">
        <v>31</v>
      </c>
      <c r="B21" s="1" t="s">
        <v>1</v>
      </c>
      <c r="C21" s="2"/>
    </row>
    <row r="22" spans="1:3" x14ac:dyDescent="0.25">
      <c r="A22" s="1" t="s">
        <v>28</v>
      </c>
      <c r="B22" s="1">
        <v>1</v>
      </c>
      <c r="C22" s="2">
        <f t="shared" si="0"/>
        <v>1</v>
      </c>
    </row>
    <row r="23" spans="1:3" x14ac:dyDescent="0.25">
      <c r="A23" s="1" t="s">
        <v>33</v>
      </c>
      <c r="B23" s="1" t="s">
        <v>1</v>
      </c>
      <c r="C23" s="2"/>
    </row>
    <row r="24" spans="1:3" x14ac:dyDescent="0.25">
      <c r="A24" s="1" t="s">
        <v>29</v>
      </c>
      <c r="B24" s="1">
        <v>1</v>
      </c>
      <c r="C24" s="2">
        <f t="shared" si="0"/>
        <v>1</v>
      </c>
    </row>
    <row r="25" spans="1:3" x14ac:dyDescent="0.25">
      <c r="A25" s="1" t="s">
        <v>34</v>
      </c>
      <c r="B25" s="1" t="s">
        <v>1</v>
      </c>
      <c r="C25" s="2"/>
    </row>
    <row r="26" spans="1:3" x14ac:dyDescent="0.25">
      <c r="A26" s="1" t="s">
        <v>35</v>
      </c>
      <c r="B26" s="1">
        <v>1</v>
      </c>
      <c r="C26" s="2">
        <f t="shared" si="0"/>
        <v>1</v>
      </c>
    </row>
    <row r="27" spans="1:3" x14ac:dyDescent="0.25">
      <c r="A27" s="1" t="s">
        <v>37</v>
      </c>
      <c r="B27" s="1" t="s">
        <v>1</v>
      </c>
      <c r="C27" s="2"/>
    </row>
    <row r="28" spans="1:3" x14ac:dyDescent="0.25">
      <c r="A28" s="1" t="s">
        <v>39</v>
      </c>
      <c r="B28" s="1">
        <v>1</v>
      </c>
      <c r="C28" s="2">
        <f t="shared" si="0"/>
        <v>1</v>
      </c>
    </row>
  </sheetData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4"/>
  <sheetViews>
    <sheetView workbookViewId="0">
      <selection activeCell="C33" sqref="C33"/>
    </sheetView>
  </sheetViews>
  <sheetFormatPr defaultRowHeight="15" x14ac:dyDescent="0.25"/>
  <cols>
    <col min="1" max="2" width="22.28515625" customWidth="1"/>
  </cols>
  <sheetData>
    <row r="1" spans="1:3" x14ac:dyDescent="0.25">
      <c r="A1" s="1" t="s">
        <v>0</v>
      </c>
      <c r="B1" s="1" t="s">
        <v>1</v>
      </c>
      <c r="C1" s="1">
        <v>3</v>
      </c>
    </row>
    <row r="2" spans="1:3" x14ac:dyDescent="0.25">
      <c r="A2" s="1" t="s">
        <v>40</v>
      </c>
      <c r="B2" s="1">
        <v>1</v>
      </c>
      <c r="C2" s="2">
        <f>B2/3</f>
        <v>0.33333333333333331</v>
      </c>
    </row>
    <row r="3" spans="1:3" x14ac:dyDescent="0.25">
      <c r="A3" s="1" t="s">
        <v>3</v>
      </c>
      <c r="B3" s="1">
        <v>1</v>
      </c>
      <c r="C3" s="2">
        <f t="shared" ref="C3:C34" si="0">B3/3</f>
        <v>0.33333333333333331</v>
      </c>
    </row>
    <row r="4" spans="1:3" x14ac:dyDescent="0.25">
      <c r="A4" s="1" t="s">
        <v>2</v>
      </c>
      <c r="B4" s="1">
        <v>1</v>
      </c>
      <c r="C4" s="2">
        <f t="shared" si="0"/>
        <v>0.33333333333333331</v>
      </c>
    </row>
    <row r="5" spans="1:3" x14ac:dyDescent="0.25">
      <c r="A5" s="1" t="s">
        <v>4</v>
      </c>
      <c r="B5" s="1" t="s">
        <v>1</v>
      </c>
      <c r="C5" s="2"/>
    </row>
    <row r="6" spans="1:3" x14ac:dyDescent="0.25">
      <c r="A6" s="1" t="s">
        <v>6</v>
      </c>
      <c r="B6" s="1">
        <v>3</v>
      </c>
      <c r="C6" s="2">
        <f t="shared" si="0"/>
        <v>1</v>
      </c>
    </row>
    <row r="7" spans="1:3" x14ac:dyDescent="0.25">
      <c r="A7" s="1" t="s">
        <v>7</v>
      </c>
      <c r="B7" s="1" t="s">
        <v>1</v>
      </c>
      <c r="C7" s="2"/>
    </row>
    <row r="8" spans="1:3" x14ac:dyDescent="0.25">
      <c r="A8" s="1" t="s">
        <v>8</v>
      </c>
      <c r="B8" s="1">
        <v>3</v>
      </c>
      <c r="C8" s="2">
        <f t="shared" si="0"/>
        <v>1</v>
      </c>
    </row>
    <row r="9" spans="1:3" x14ac:dyDescent="0.25">
      <c r="A9" s="1" t="s">
        <v>9</v>
      </c>
      <c r="B9" s="1" t="s">
        <v>1</v>
      </c>
      <c r="C9" s="2"/>
    </row>
    <row r="10" spans="1:3" x14ac:dyDescent="0.25">
      <c r="A10" s="1" t="s">
        <v>10</v>
      </c>
      <c r="B10" s="1">
        <v>2</v>
      </c>
      <c r="C10" s="2">
        <f t="shared" si="0"/>
        <v>0.66666666666666663</v>
      </c>
    </row>
    <row r="11" spans="1:3" x14ac:dyDescent="0.25">
      <c r="A11" s="1" t="s">
        <v>11</v>
      </c>
      <c r="B11" s="1">
        <v>1</v>
      </c>
      <c r="C11" s="2">
        <f t="shared" si="0"/>
        <v>0.33333333333333331</v>
      </c>
    </row>
    <row r="12" spans="1:3" x14ac:dyDescent="0.25">
      <c r="A12" s="1" t="s">
        <v>13</v>
      </c>
      <c r="B12" s="1" t="s">
        <v>1</v>
      </c>
      <c r="C12" s="2"/>
    </row>
    <row r="13" spans="1:3" x14ac:dyDescent="0.25">
      <c r="A13" s="1">
        <v>10</v>
      </c>
      <c r="B13" s="1">
        <v>2</v>
      </c>
      <c r="C13" s="2">
        <f t="shared" si="0"/>
        <v>0.66666666666666663</v>
      </c>
    </row>
    <row r="14" spans="1:3" x14ac:dyDescent="0.25">
      <c r="A14" s="1">
        <v>9</v>
      </c>
      <c r="B14" s="1">
        <v>1</v>
      </c>
      <c r="C14" s="2">
        <f t="shared" si="0"/>
        <v>0.33333333333333331</v>
      </c>
    </row>
    <row r="15" spans="1:3" x14ac:dyDescent="0.25">
      <c r="A15" s="1" t="s">
        <v>14</v>
      </c>
      <c r="B15" s="1" t="s">
        <v>1</v>
      </c>
      <c r="C15" s="2"/>
    </row>
    <row r="16" spans="1:3" x14ac:dyDescent="0.25">
      <c r="A16" s="1" t="s">
        <v>16</v>
      </c>
      <c r="B16" s="1">
        <v>2</v>
      </c>
      <c r="C16" s="2">
        <f t="shared" si="0"/>
        <v>0.66666666666666663</v>
      </c>
    </row>
    <row r="17" spans="1:3" x14ac:dyDescent="0.25">
      <c r="A17" s="1" t="s">
        <v>15</v>
      </c>
      <c r="B17" s="1">
        <v>1</v>
      </c>
      <c r="C17" s="2">
        <f t="shared" si="0"/>
        <v>0.33333333333333331</v>
      </c>
    </row>
    <row r="18" spans="1:3" x14ac:dyDescent="0.25">
      <c r="A18" s="1" t="s">
        <v>18</v>
      </c>
      <c r="B18" s="1" t="s">
        <v>1</v>
      </c>
      <c r="C18" s="2"/>
    </row>
    <row r="19" spans="1:3" x14ac:dyDescent="0.25">
      <c r="A19" s="1" t="s">
        <v>19</v>
      </c>
      <c r="B19" s="1">
        <v>2</v>
      </c>
      <c r="C19" s="2">
        <f t="shared" si="0"/>
        <v>0.66666666666666663</v>
      </c>
    </row>
    <row r="20" spans="1:3" x14ac:dyDescent="0.25">
      <c r="A20" s="1" t="s">
        <v>26</v>
      </c>
      <c r="B20" s="1">
        <v>1</v>
      </c>
      <c r="C20" s="2">
        <f t="shared" si="0"/>
        <v>0.33333333333333331</v>
      </c>
    </row>
    <row r="21" spans="1:3" x14ac:dyDescent="0.25">
      <c r="A21" s="1" t="s">
        <v>27</v>
      </c>
      <c r="B21" s="1" t="s">
        <v>1</v>
      </c>
      <c r="C21" s="2"/>
    </row>
    <row r="22" spans="1:3" x14ac:dyDescent="0.25">
      <c r="A22" s="1" t="s">
        <v>28</v>
      </c>
      <c r="B22" s="1">
        <v>3</v>
      </c>
      <c r="C22" s="2">
        <f t="shared" si="0"/>
        <v>1</v>
      </c>
    </row>
    <row r="23" spans="1:3" x14ac:dyDescent="0.25">
      <c r="A23" s="1" t="s">
        <v>30</v>
      </c>
      <c r="B23" s="1" t="s">
        <v>1</v>
      </c>
      <c r="C23" s="2"/>
    </row>
    <row r="24" spans="1:3" x14ac:dyDescent="0.25">
      <c r="A24" s="1" t="s">
        <v>28</v>
      </c>
      <c r="B24" s="1">
        <v>3</v>
      </c>
      <c r="C24" s="2">
        <f t="shared" si="0"/>
        <v>1</v>
      </c>
    </row>
    <row r="25" spans="1:3" x14ac:dyDescent="0.25">
      <c r="A25" s="1" t="s">
        <v>31</v>
      </c>
      <c r="B25" s="1" t="s">
        <v>1</v>
      </c>
      <c r="C25" s="2"/>
    </row>
    <row r="26" spans="1:3" x14ac:dyDescent="0.25">
      <c r="A26" s="1" t="s">
        <v>28</v>
      </c>
      <c r="B26" s="1">
        <v>2</v>
      </c>
      <c r="C26" s="2">
        <f t="shared" si="0"/>
        <v>0.66666666666666663</v>
      </c>
    </row>
    <row r="27" spans="1:3" x14ac:dyDescent="0.25">
      <c r="A27" s="1" t="s">
        <v>29</v>
      </c>
      <c r="B27" s="1">
        <v>1</v>
      </c>
      <c r="C27" s="2">
        <f t="shared" si="0"/>
        <v>0.33333333333333331</v>
      </c>
    </row>
    <row r="28" spans="1:3" x14ac:dyDescent="0.25">
      <c r="A28" s="1" t="s">
        <v>33</v>
      </c>
      <c r="B28" s="1" t="s">
        <v>1</v>
      </c>
      <c r="C28" s="2"/>
    </row>
    <row r="29" spans="1:3" x14ac:dyDescent="0.25">
      <c r="A29" s="1" t="s">
        <v>28</v>
      </c>
      <c r="B29" s="1">
        <v>2</v>
      </c>
      <c r="C29" s="2">
        <f t="shared" si="0"/>
        <v>0.66666666666666663</v>
      </c>
    </row>
    <row r="30" spans="1:3" x14ac:dyDescent="0.25">
      <c r="A30" s="1" t="s">
        <v>29</v>
      </c>
      <c r="B30" s="1">
        <v>1</v>
      </c>
      <c r="C30" s="2">
        <f t="shared" si="0"/>
        <v>0.33333333333333331</v>
      </c>
    </row>
    <row r="31" spans="1:3" x14ac:dyDescent="0.25">
      <c r="A31" s="1" t="s">
        <v>34</v>
      </c>
      <c r="B31" s="1" t="s">
        <v>1</v>
      </c>
      <c r="C31" s="2"/>
    </row>
    <row r="32" spans="1:3" x14ac:dyDescent="0.25">
      <c r="A32" s="1" t="s">
        <v>35</v>
      </c>
      <c r="B32" s="1">
        <v>3</v>
      </c>
      <c r="C32" s="2">
        <f t="shared" si="0"/>
        <v>1</v>
      </c>
    </row>
    <row r="33" spans="1:3" x14ac:dyDescent="0.25">
      <c r="A33" s="1" t="s">
        <v>37</v>
      </c>
      <c r="B33" s="1" t="s">
        <v>1</v>
      </c>
      <c r="C33" s="2"/>
    </row>
    <row r="34" spans="1:3" x14ac:dyDescent="0.25">
      <c r="A34" s="1" t="s">
        <v>39</v>
      </c>
      <c r="B34" s="1">
        <v>3</v>
      </c>
      <c r="C34" s="2">
        <f t="shared" si="0"/>
        <v>1</v>
      </c>
    </row>
  </sheetData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4"/>
  <sheetViews>
    <sheetView workbookViewId="0">
      <selection activeCell="E68" sqref="E68"/>
    </sheetView>
  </sheetViews>
  <sheetFormatPr defaultRowHeight="15" x14ac:dyDescent="0.25"/>
  <cols>
    <col min="1" max="1" width="15.140625" customWidth="1"/>
    <col min="2" max="2" width="24.140625" customWidth="1"/>
  </cols>
  <sheetData>
    <row r="1" spans="1:3" x14ac:dyDescent="0.25">
      <c r="A1" s="1" t="s">
        <v>0</v>
      </c>
      <c r="B1" s="1" t="s">
        <v>1</v>
      </c>
      <c r="C1" s="1">
        <v>33</v>
      </c>
    </row>
    <row r="2" spans="1:3" x14ac:dyDescent="0.25">
      <c r="A2" s="1" t="s">
        <v>40</v>
      </c>
      <c r="B2" s="1">
        <v>12</v>
      </c>
      <c r="C2" s="2">
        <f>B2/33</f>
        <v>0.36363636363636365</v>
      </c>
    </row>
    <row r="3" spans="1:3" x14ac:dyDescent="0.25">
      <c r="A3" s="1" t="s">
        <v>41</v>
      </c>
      <c r="B3" s="1">
        <v>8</v>
      </c>
      <c r="C3" s="2">
        <f t="shared" ref="C3:C64" si="0">B3/33</f>
        <v>0.24242424242424243</v>
      </c>
    </row>
    <row r="4" spans="1:3" x14ac:dyDescent="0.25">
      <c r="A4" s="1" t="s">
        <v>3</v>
      </c>
      <c r="B4" s="1">
        <v>12</v>
      </c>
      <c r="C4" s="2">
        <f t="shared" si="0"/>
        <v>0.36363636363636365</v>
      </c>
    </row>
    <row r="5" spans="1:3" x14ac:dyDescent="0.25">
      <c r="A5" s="1" t="s">
        <v>2</v>
      </c>
      <c r="B5" s="1">
        <v>1</v>
      </c>
      <c r="C5" s="2">
        <f t="shared" si="0"/>
        <v>3.0303030303030304E-2</v>
      </c>
    </row>
    <row r="6" spans="1:3" x14ac:dyDescent="0.25">
      <c r="A6" s="1" t="s">
        <v>4</v>
      </c>
      <c r="B6" s="1" t="s">
        <v>1</v>
      </c>
      <c r="C6" s="2"/>
    </row>
    <row r="7" spans="1:3" x14ac:dyDescent="0.25">
      <c r="A7" s="1" t="s">
        <v>6</v>
      </c>
      <c r="B7" s="1">
        <v>29</v>
      </c>
      <c r="C7" s="2">
        <f t="shared" si="0"/>
        <v>0.87878787878787878</v>
      </c>
    </row>
    <row r="8" spans="1:3" x14ac:dyDescent="0.25">
      <c r="A8" s="1" t="s">
        <v>5</v>
      </c>
      <c r="B8" s="1">
        <v>4</v>
      </c>
      <c r="C8" s="2">
        <f t="shared" si="0"/>
        <v>0.12121212121212122</v>
      </c>
    </row>
    <row r="9" spans="1:3" x14ac:dyDescent="0.25">
      <c r="A9" s="1" t="s">
        <v>7</v>
      </c>
      <c r="B9" s="1" t="s">
        <v>1</v>
      </c>
      <c r="C9" s="2"/>
    </row>
    <row r="10" spans="1:3" x14ac:dyDescent="0.25">
      <c r="A10" s="1" t="s">
        <v>8</v>
      </c>
      <c r="B10" s="1">
        <v>26</v>
      </c>
      <c r="C10" s="2">
        <f t="shared" si="0"/>
        <v>0.78787878787878785</v>
      </c>
    </row>
    <row r="11" spans="1:3" x14ac:dyDescent="0.25">
      <c r="A11" s="1" t="s">
        <v>44</v>
      </c>
      <c r="B11" s="1">
        <v>5</v>
      </c>
      <c r="C11" s="2">
        <f t="shared" si="0"/>
        <v>0.15151515151515152</v>
      </c>
    </row>
    <row r="12" spans="1:3" x14ac:dyDescent="0.25">
      <c r="A12" s="1" t="s">
        <v>48</v>
      </c>
      <c r="B12" s="1">
        <v>2</v>
      </c>
      <c r="C12" s="2">
        <f t="shared" si="0"/>
        <v>6.0606060606060608E-2</v>
      </c>
    </row>
    <row r="13" spans="1:3" x14ac:dyDescent="0.25">
      <c r="A13" s="1" t="s">
        <v>9</v>
      </c>
      <c r="B13" s="1" t="s">
        <v>1</v>
      </c>
      <c r="C13" s="2"/>
    </row>
    <row r="14" spans="1:3" x14ac:dyDescent="0.25">
      <c r="A14" s="1" t="s">
        <v>10</v>
      </c>
      <c r="B14" s="1">
        <v>10</v>
      </c>
      <c r="C14" s="2">
        <f t="shared" si="0"/>
        <v>0.30303030303030304</v>
      </c>
    </row>
    <row r="15" spans="1:3" x14ac:dyDescent="0.25">
      <c r="A15" s="1" t="s">
        <v>42</v>
      </c>
      <c r="B15" s="1">
        <v>7</v>
      </c>
      <c r="C15" s="2">
        <f t="shared" si="0"/>
        <v>0.21212121212121213</v>
      </c>
    </row>
    <row r="16" spans="1:3" x14ac:dyDescent="0.25">
      <c r="A16" s="1" t="s">
        <v>12</v>
      </c>
      <c r="B16" s="1">
        <v>5</v>
      </c>
      <c r="C16" s="2">
        <f t="shared" si="0"/>
        <v>0.15151515151515152</v>
      </c>
    </row>
    <row r="17" spans="1:3" x14ac:dyDescent="0.25">
      <c r="A17" s="1" t="s">
        <v>11</v>
      </c>
      <c r="B17" s="1">
        <v>11</v>
      </c>
      <c r="C17" s="2">
        <f t="shared" si="0"/>
        <v>0.33333333333333331</v>
      </c>
    </row>
    <row r="18" spans="1:3" x14ac:dyDescent="0.25">
      <c r="A18" s="1" t="s">
        <v>13</v>
      </c>
      <c r="B18" s="1" t="s">
        <v>1</v>
      </c>
      <c r="C18" s="2"/>
    </row>
    <row r="19" spans="1:3" x14ac:dyDescent="0.25">
      <c r="A19" s="1">
        <v>10</v>
      </c>
      <c r="B19" s="1">
        <v>13</v>
      </c>
      <c r="C19" s="2">
        <f t="shared" si="0"/>
        <v>0.39393939393939392</v>
      </c>
    </row>
    <row r="20" spans="1:3" x14ac:dyDescent="0.25">
      <c r="A20" s="1">
        <v>1</v>
      </c>
      <c r="B20" s="1">
        <v>3</v>
      </c>
      <c r="C20" s="2">
        <f t="shared" si="0"/>
        <v>9.0909090909090912E-2</v>
      </c>
    </row>
    <row r="21" spans="1:3" x14ac:dyDescent="0.25">
      <c r="A21" s="1">
        <v>3</v>
      </c>
      <c r="B21" s="1">
        <v>3</v>
      </c>
      <c r="C21" s="2">
        <f t="shared" si="0"/>
        <v>9.0909090909090912E-2</v>
      </c>
    </row>
    <row r="22" spans="1:3" x14ac:dyDescent="0.25">
      <c r="A22" s="1">
        <v>9</v>
      </c>
      <c r="B22" s="1">
        <v>2</v>
      </c>
      <c r="C22" s="2">
        <f t="shared" si="0"/>
        <v>6.0606060606060608E-2</v>
      </c>
    </row>
    <row r="23" spans="1:3" x14ac:dyDescent="0.25">
      <c r="A23" s="1">
        <v>7</v>
      </c>
      <c r="B23" s="1">
        <v>1</v>
      </c>
      <c r="C23" s="2">
        <f t="shared" si="0"/>
        <v>3.0303030303030304E-2</v>
      </c>
    </row>
    <row r="24" spans="1:3" x14ac:dyDescent="0.25">
      <c r="A24" s="1">
        <v>8</v>
      </c>
      <c r="B24" s="1">
        <v>4</v>
      </c>
      <c r="C24" s="2">
        <f t="shared" si="0"/>
        <v>0.12121212121212122</v>
      </c>
    </row>
    <row r="25" spans="1:3" x14ac:dyDescent="0.25">
      <c r="A25" s="1">
        <v>4</v>
      </c>
      <c r="B25" s="1">
        <v>1</v>
      </c>
      <c r="C25" s="2">
        <f t="shared" si="0"/>
        <v>3.0303030303030304E-2</v>
      </c>
    </row>
    <row r="26" spans="1:3" x14ac:dyDescent="0.25">
      <c r="A26" s="1">
        <v>5</v>
      </c>
      <c r="B26" s="1">
        <v>1</v>
      </c>
      <c r="C26" s="2">
        <f t="shared" si="0"/>
        <v>3.0303030303030304E-2</v>
      </c>
    </row>
    <row r="27" spans="1:3" x14ac:dyDescent="0.25">
      <c r="A27" s="1"/>
      <c r="B27" s="1">
        <v>1</v>
      </c>
      <c r="C27" s="2">
        <f t="shared" si="0"/>
        <v>3.0303030303030304E-2</v>
      </c>
    </row>
    <row r="28" spans="1:3" x14ac:dyDescent="0.25">
      <c r="A28" s="1">
        <v>2</v>
      </c>
      <c r="B28" s="1">
        <v>1</v>
      </c>
      <c r="C28" s="2">
        <f t="shared" si="0"/>
        <v>3.0303030303030304E-2</v>
      </c>
    </row>
    <row r="29" spans="1:3" x14ac:dyDescent="0.25">
      <c r="A29" s="1">
        <v>1</v>
      </c>
      <c r="B29" s="1">
        <v>1</v>
      </c>
      <c r="C29" s="2">
        <f t="shared" si="0"/>
        <v>3.0303030303030304E-2</v>
      </c>
    </row>
    <row r="30" spans="1:3" x14ac:dyDescent="0.25">
      <c r="A30" s="1">
        <v>0</v>
      </c>
      <c r="B30" s="1">
        <v>1</v>
      </c>
      <c r="C30" s="2">
        <f t="shared" si="0"/>
        <v>3.0303030303030304E-2</v>
      </c>
    </row>
    <row r="31" spans="1:3" x14ac:dyDescent="0.25">
      <c r="A31" s="1">
        <v>6</v>
      </c>
      <c r="B31" s="1">
        <v>1</v>
      </c>
      <c r="C31" s="2">
        <f t="shared" si="0"/>
        <v>3.0303030303030304E-2</v>
      </c>
    </row>
    <row r="32" spans="1:3" x14ac:dyDescent="0.25">
      <c r="A32" s="1" t="s">
        <v>14</v>
      </c>
      <c r="B32" s="1" t="s">
        <v>1</v>
      </c>
      <c r="C32" s="2"/>
    </row>
    <row r="33" spans="1:3" x14ac:dyDescent="0.25">
      <c r="A33" s="1" t="s">
        <v>15</v>
      </c>
      <c r="B33" s="1">
        <v>7</v>
      </c>
      <c r="C33" s="2">
        <f t="shared" si="0"/>
        <v>0.21212121212121213</v>
      </c>
    </row>
    <row r="34" spans="1:3" x14ac:dyDescent="0.25">
      <c r="A34" s="1" t="s">
        <v>16</v>
      </c>
      <c r="B34" s="1">
        <v>26</v>
      </c>
      <c r="C34" s="2">
        <f t="shared" si="0"/>
        <v>0.78787878787878785</v>
      </c>
    </row>
    <row r="35" spans="1:3" x14ac:dyDescent="0.25">
      <c r="A35" s="1" t="s">
        <v>18</v>
      </c>
      <c r="B35" s="1" t="s">
        <v>1</v>
      </c>
      <c r="C35" s="2"/>
    </row>
    <row r="36" spans="1:3" x14ac:dyDescent="0.25">
      <c r="A36" s="1" t="s">
        <v>26</v>
      </c>
      <c r="B36" s="1">
        <v>17</v>
      </c>
      <c r="C36" s="2">
        <f t="shared" si="0"/>
        <v>0.51515151515151514</v>
      </c>
    </row>
    <row r="37" spans="1:3" x14ac:dyDescent="0.25">
      <c r="A37" s="1" t="s">
        <v>19</v>
      </c>
      <c r="B37" s="1">
        <v>16</v>
      </c>
      <c r="C37" s="2">
        <f t="shared" si="0"/>
        <v>0.48484848484848486</v>
      </c>
    </row>
    <row r="38" spans="1:3" x14ac:dyDescent="0.25">
      <c r="A38" s="1" t="s">
        <v>20</v>
      </c>
      <c r="B38" s="1">
        <v>4</v>
      </c>
      <c r="C38" s="2">
        <f t="shared" si="0"/>
        <v>0.12121212121212122</v>
      </c>
    </row>
    <row r="39" spans="1:3" x14ac:dyDescent="0.25">
      <c r="A39" s="1" t="s">
        <v>21</v>
      </c>
      <c r="B39" s="1">
        <v>3</v>
      </c>
      <c r="C39" s="2">
        <f t="shared" si="0"/>
        <v>9.0909090909090912E-2</v>
      </c>
    </row>
    <row r="40" spans="1:3" x14ac:dyDescent="0.25">
      <c r="A40" s="1" t="s">
        <v>23</v>
      </c>
      <c r="B40" s="1">
        <v>5</v>
      </c>
      <c r="C40" s="2">
        <f t="shared" si="0"/>
        <v>0.15151515151515152</v>
      </c>
    </row>
    <row r="41" spans="1:3" x14ac:dyDescent="0.25">
      <c r="A41" s="1" t="s">
        <v>24</v>
      </c>
      <c r="B41" s="1">
        <v>1</v>
      </c>
      <c r="C41" s="2">
        <f t="shared" si="0"/>
        <v>3.0303030303030304E-2</v>
      </c>
    </row>
    <row r="42" spans="1:3" x14ac:dyDescent="0.25">
      <c r="A42" s="1" t="s">
        <v>22</v>
      </c>
      <c r="B42" s="1">
        <v>3</v>
      </c>
      <c r="C42" s="2">
        <f t="shared" si="0"/>
        <v>9.0909090909090912E-2</v>
      </c>
    </row>
    <row r="43" spans="1:3" x14ac:dyDescent="0.25">
      <c r="A43" s="1" t="s">
        <v>25</v>
      </c>
      <c r="B43" s="1">
        <v>3</v>
      </c>
      <c r="C43" s="2">
        <f t="shared" si="0"/>
        <v>9.0909090909090912E-2</v>
      </c>
    </row>
    <row r="44" spans="1:3" x14ac:dyDescent="0.25">
      <c r="A44" s="1" t="s">
        <v>27</v>
      </c>
      <c r="B44" s="1" t="s">
        <v>1</v>
      </c>
      <c r="C44" s="2"/>
    </row>
    <row r="45" spans="1:3" x14ac:dyDescent="0.25">
      <c r="A45" s="1" t="s">
        <v>28</v>
      </c>
      <c r="B45" s="1">
        <v>25</v>
      </c>
      <c r="C45" s="2">
        <f t="shared" si="0"/>
        <v>0.75757575757575757</v>
      </c>
    </row>
    <row r="46" spans="1:3" x14ac:dyDescent="0.25">
      <c r="A46" s="1" t="s">
        <v>29</v>
      </c>
      <c r="B46" s="1">
        <v>8</v>
      </c>
      <c r="C46" s="2">
        <f t="shared" si="0"/>
        <v>0.24242424242424243</v>
      </c>
    </row>
    <row r="47" spans="1:3" x14ac:dyDescent="0.25">
      <c r="A47" s="1" t="s">
        <v>30</v>
      </c>
      <c r="B47" s="1" t="s">
        <v>1</v>
      </c>
      <c r="C47" s="2"/>
    </row>
    <row r="48" spans="1:3" x14ac:dyDescent="0.25">
      <c r="A48" s="1" t="s">
        <v>28</v>
      </c>
      <c r="B48" s="1">
        <v>13</v>
      </c>
      <c r="C48" s="2">
        <f t="shared" si="0"/>
        <v>0.39393939393939392</v>
      </c>
    </row>
    <row r="49" spans="1:3" x14ac:dyDescent="0.25">
      <c r="A49" s="1" t="s">
        <v>29</v>
      </c>
      <c r="B49" s="1">
        <v>20</v>
      </c>
      <c r="C49" s="2">
        <f t="shared" si="0"/>
        <v>0.60606060606060608</v>
      </c>
    </row>
    <row r="50" spans="1:3" x14ac:dyDescent="0.25">
      <c r="A50" s="1" t="s">
        <v>31</v>
      </c>
      <c r="B50" s="1" t="s">
        <v>1</v>
      </c>
      <c r="C50" s="2"/>
    </row>
    <row r="51" spans="1:3" x14ac:dyDescent="0.25">
      <c r="A51" s="1" t="s">
        <v>32</v>
      </c>
      <c r="B51" s="1">
        <v>19</v>
      </c>
      <c r="C51" s="2">
        <f t="shared" si="0"/>
        <v>0.5757575757575758</v>
      </c>
    </row>
    <row r="52" spans="1:3" x14ac:dyDescent="0.25">
      <c r="A52" s="1" t="s">
        <v>29</v>
      </c>
      <c r="B52" s="1">
        <v>5</v>
      </c>
      <c r="C52" s="2">
        <f t="shared" si="0"/>
        <v>0.15151515151515152</v>
      </c>
    </row>
    <row r="53" spans="1:3" x14ac:dyDescent="0.25">
      <c r="A53" s="1" t="s">
        <v>28</v>
      </c>
      <c r="B53" s="1">
        <v>9</v>
      </c>
      <c r="C53" s="2">
        <f t="shared" si="0"/>
        <v>0.27272727272727271</v>
      </c>
    </row>
    <row r="54" spans="1:3" x14ac:dyDescent="0.25">
      <c r="A54" s="1" t="s">
        <v>33</v>
      </c>
      <c r="B54" s="1" t="s">
        <v>1</v>
      </c>
      <c r="C54" s="2"/>
    </row>
    <row r="55" spans="1:3" x14ac:dyDescent="0.25">
      <c r="A55" s="1" t="s">
        <v>29</v>
      </c>
      <c r="B55" s="1">
        <v>27</v>
      </c>
      <c r="C55" s="2">
        <f t="shared" si="0"/>
        <v>0.81818181818181823</v>
      </c>
    </row>
    <row r="56" spans="1:3" x14ac:dyDescent="0.25">
      <c r="A56" s="1" t="s">
        <v>28</v>
      </c>
      <c r="B56" s="1">
        <v>6</v>
      </c>
      <c r="C56" s="2">
        <f t="shared" si="0"/>
        <v>0.18181818181818182</v>
      </c>
    </row>
    <row r="57" spans="1:3" x14ac:dyDescent="0.25">
      <c r="A57" s="1" t="s">
        <v>34</v>
      </c>
      <c r="B57" s="1" t="s">
        <v>1</v>
      </c>
      <c r="C57" s="2"/>
    </row>
    <row r="58" spans="1:3" x14ac:dyDescent="0.25">
      <c r="A58" s="1" t="s">
        <v>35</v>
      </c>
      <c r="B58" s="1">
        <v>24</v>
      </c>
      <c r="C58" s="2">
        <f t="shared" si="0"/>
        <v>0.72727272727272729</v>
      </c>
    </row>
    <row r="59" spans="1:3" x14ac:dyDescent="0.25">
      <c r="A59" s="1" t="s">
        <v>36</v>
      </c>
      <c r="B59" s="1">
        <v>9</v>
      </c>
      <c r="C59" s="2">
        <f t="shared" si="0"/>
        <v>0.27272727272727271</v>
      </c>
    </row>
    <row r="60" spans="1:3" x14ac:dyDescent="0.25">
      <c r="A60" s="1" t="s">
        <v>37</v>
      </c>
      <c r="B60" s="1" t="s">
        <v>1</v>
      </c>
      <c r="C60" s="2"/>
    </row>
    <row r="61" spans="1:3" x14ac:dyDescent="0.25">
      <c r="A61" s="1" t="s">
        <v>39</v>
      </c>
      <c r="B61" s="1">
        <v>20</v>
      </c>
      <c r="C61" s="2">
        <f t="shared" si="0"/>
        <v>0.60606060606060608</v>
      </c>
    </row>
    <row r="62" spans="1:3" x14ac:dyDescent="0.25">
      <c r="A62" s="1" t="s">
        <v>45</v>
      </c>
      <c r="B62" s="1">
        <v>2</v>
      </c>
      <c r="C62" s="2">
        <f t="shared" si="0"/>
        <v>6.0606060606060608E-2</v>
      </c>
    </row>
    <row r="63" spans="1:3" x14ac:dyDescent="0.25">
      <c r="A63" s="1" t="s">
        <v>38</v>
      </c>
      <c r="B63" s="1">
        <v>10</v>
      </c>
      <c r="C63" s="2">
        <f t="shared" si="0"/>
        <v>0.30303030303030304</v>
      </c>
    </row>
    <row r="64" spans="1:3" x14ac:dyDescent="0.25">
      <c r="A64" s="1" t="s">
        <v>47</v>
      </c>
      <c r="B64" s="1">
        <v>1</v>
      </c>
      <c r="C64" s="2">
        <f t="shared" si="0"/>
        <v>3.0303030303030304E-2</v>
      </c>
    </row>
  </sheetData>
  <pageMargins left="0.7" right="0.7" top="0.75" bottom="0.75" header="0.3" footer="0.3"/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2"/>
  <sheetViews>
    <sheetView workbookViewId="0">
      <selection activeCell="A49" sqref="A49"/>
    </sheetView>
  </sheetViews>
  <sheetFormatPr defaultRowHeight="15" x14ac:dyDescent="0.25"/>
  <cols>
    <col min="1" max="1" width="16.85546875" customWidth="1"/>
    <col min="2" max="2" width="20.140625" customWidth="1"/>
  </cols>
  <sheetData>
    <row r="1" spans="1:3" x14ac:dyDescent="0.25">
      <c r="A1" s="1" t="s">
        <v>0</v>
      </c>
      <c r="B1" s="1" t="s">
        <v>1</v>
      </c>
      <c r="C1" s="1">
        <v>28</v>
      </c>
    </row>
    <row r="2" spans="1:3" x14ac:dyDescent="0.25">
      <c r="A2" s="1" t="s">
        <v>41</v>
      </c>
      <c r="B2" s="1">
        <v>7</v>
      </c>
      <c r="C2" s="2">
        <f>B2/28</f>
        <v>0.25</v>
      </c>
    </row>
    <row r="3" spans="1:3" x14ac:dyDescent="0.25">
      <c r="A3" s="1" t="s">
        <v>40</v>
      </c>
      <c r="B3" s="1">
        <v>5</v>
      </c>
      <c r="C3" s="2">
        <f t="shared" ref="C3:C52" si="0">B3/28</f>
        <v>0.17857142857142858</v>
      </c>
    </row>
    <row r="4" spans="1:3" x14ac:dyDescent="0.25">
      <c r="A4" s="1" t="s">
        <v>49</v>
      </c>
      <c r="B4" s="1">
        <v>7</v>
      </c>
      <c r="C4" s="2">
        <f t="shared" si="0"/>
        <v>0.25</v>
      </c>
    </row>
    <row r="5" spans="1:3" x14ac:dyDescent="0.25">
      <c r="A5" s="1" t="s">
        <v>3</v>
      </c>
      <c r="B5" s="1">
        <v>4</v>
      </c>
      <c r="C5" s="2">
        <f t="shared" si="0"/>
        <v>0.14285714285714285</v>
      </c>
    </row>
    <row r="6" spans="1:3" x14ac:dyDescent="0.25">
      <c r="A6" s="1" t="s">
        <v>2</v>
      </c>
      <c r="B6" s="1">
        <v>5</v>
      </c>
      <c r="C6" s="2">
        <f t="shared" si="0"/>
        <v>0.17857142857142858</v>
      </c>
    </row>
    <row r="7" spans="1:3" x14ac:dyDescent="0.25">
      <c r="A7" s="1" t="s">
        <v>4</v>
      </c>
      <c r="B7" s="1" t="s">
        <v>1</v>
      </c>
      <c r="C7" s="2"/>
    </row>
    <row r="8" spans="1:3" x14ac:dyDescent="0.25">
      <c r="A8" s="1" t="s">
        <v>6</v>
      </c>
      <c r="B8" s="1">
        <v>14</v>
      </c>
      <c r="C8" s="2">
        <f t="shared" si="0"/>
        <v>0.5</v>
      </c>
    </row>
    <row r="9" spans="1:3" x14ac:dyDescent="0.25">
      <c r="A9" s="1" t="s">
        <v>5</v>
      </c>
      <c r="B9" s="1">
        <v>14</v>
      </c>
      <c r="C9" s="2">
        <f t="shared" si="0"/>
        <v>0.5</v>
      </c>
    </row>
    <row r="10" spans="1:3" x14ac:dyDescent="0.25">
      <c r="A10" s="1" t="s">
        <v>7</v>
      </c>
      <c r="B10" s="1" t="s">
        <v>1</v>
      </c>
      <c r="C10" s="2"/>
    </row>
    <row r="11" spans="1:3" x14ac:dyDescent="0.25">
      <c r="A11" s="1" t="s">
        <v>8</v>
      </c>
      <c r="B11" s="1">
        <v>28</v>
      </c>
      <c r="C11" s="2">
        <f t="shared" si="0"/>
        <v>1</v>
      </c>
    </row>
    <row r="12" spans="1:3" x14ac:dyDescent="0.25">
      <c r="A12" s="1" t="s">
        <v>9</v>
      </c>
      <c r="B12" s="1" t="s">
        <v>1</v>
      </c>
      <c r="C12" s="2"/>
    </row>
    <row r="13" spans="1:3" x14ac:dyDescent="0.25">
      <c r="A13" s="1" t="s">
        <v>10</v>
      </c>
      <c r="B13" s="1">
        <v>19</v>
      </c>
      <c r="C13" s="2">
        <f t="shared" si="0"/>
        <v>0.6785714285714286</v>
      </c>
    </row>
    <row r="14" spans="1:3" x14ac:dyDescent="0.25">
      <c r="A14" s="1" t="s">
        <v>11</v>
      </c>
      <c r="B14" s="1">
        <v>7</v>
      </c>
      <c r="C14" s="2">
        <f t="shared" si="0"/>
        <v>0.25</v>
      </c>
    </row>
    <row r="15" spans="1:3" x14ac:dyDescent="0.25">
      <c r="A15" s="1" t="s">
        <v>12</v>
      </c>
      <c r="B15" s="1">
        <v>2</v>
      </c>
      <c r="C15" s="2">
        <f t="shared" si="0"/>
        <v>7.1428571428571425E-2</v>
      </c>
    </row>
    <row r="16" spans="1:3" x14ac:dyDescent="0.25">
      <c r="A16" s="1" t="s">
        <v>13</v>
      </c>
      <c r="B16" s="1" t="s">
        <v>1</v>
      </c>
      <c r="C16" s="2"/>
    </row>
    <row r="17" spans="1:3" x14ac:dyDescent="0.25">
      <c r="A17" s="1">
        <v>10</v>
      </c>
      <c r="B17" s="1">
        <v>16</v>
      </c>
      <c r="C17" s="2">
        <f t="shared" si="0"/>
        <v>0.5714285714285714</v>
      </c>
    </row>
    <row r="18" spans="1:3" x14ac:dyDescent="0.25">
      <c r="A18" s="1">
        <v>7</v>
      </c>
      <c r="B18" s="1">
        <v>3</v>
      </c>
      <c r="C18" s="2">
        <f t="shared" si="0"/>
        <v>0.10714285714285714</v>
      </c>
    </row>
    <row r="19" spans="1:3" x14ac:dyDescent="0.25">
      <c r="A19" s="1">
        <v>9</v>
      </c>
      <c r="B19" s="1">
        <v>3</v>
      </c>
      <c r="C19" s="2">
        <f t="shared" si="0"/>
        <v>0.10714285714285714</v>
      </c>
    </row>
    <row r="20" spans="1:3" x14ac:dyDescent="0.25">
      <c r="A20" s="1">
        <v>5</v>
      </c>
      <c r="B20" s="1">
        <v>4</v>
      </c>
      <c r="C20" s="2">
        <f t="shared" si="0"/>
        <v>0.14285714285714285</v>
      </c>
    </row>
    <row r="21" spans="1:3" x14ac:dyDescent="0.25">
      <c r="A21" s="1">
        <v>3</v>
      </c>
      <c r="B21" s="1">
        <v>1</v>
      </c>
      <c r="C21" s="2">
        <f t="shared" si="0"/>
        <v>3.5714285714285712E-2</v>
      </c>
    </row>
    <row r="22" spans="1:3" x14ac:dyDescent="0.25">
      <c r="A22" s="1">
        <v>1</v>
      </c>
      <c r="B22" s="1">
        <v>1</v>
      </c>
      <c r="C22" s="2">
        <f t="shared" si="0"/>
        <v>3.5714285714285712E-2</v>
      </c>
    </row>
    <row r="23" spans="1:3" x14ac:dyDescent="0.25">
      <c r="A23" s="1" t="s">
        <v>14</v>
      </c>
      <c r="B23" s="1" t="s">
        <v>1</v>
      </c>
      <c r="C23" s="2"/>
    </row>
    <row r="24" spans="1:3" x14ac:dyDescent="0.25">
      <c r="A24" s="1" t="s">
        <v>16</v>
      </c>
      <c r="B24" s="1">
        <v>23</v>
      </c>
      <c r="C24" s="2">
        <f t="shared" si="0"/>
        <v>0.8214285714285714</v>
      </c>
    </row>
    <row r="25" spans="1:3" x14ac:dyDescent="0.25">
      <c r="A25" s="1" t="s">
        <v>15</v>
      </c>
      <c r="B25" s="1">
        <v>5</v>
      </c>
      <c r="C25" s="2">
        <f t="shared" si="0"/>
        <v>0.17857142857142858</v>
      </c>
    </row>
    <row r="26" spans="1:3" x14ac:dyDescent="0.25">
      <c r="A26" s="1" t="s">
        <v>18</v>
      </c>
      <c r="B26" s="1" t="s">
        <v>1</v>
      </c>
      <c r="C26" s="2"/>
    </row>
    <row r="27" spans="1:3" x14ac:dyDescent="0.25">
      <c r="A27" s="1" t="s">
        <v>19</v>
      </c>
      <c r="B27" s="1">
        <v>19</v>
      </c>
      <c r="C27" s="2">
        <f t="shared" si="0"/>
        <v>0.6785714285714286</v>
      </c>
    </row>
    <row r="28" spans="1:3" x14ac:dyDescent="0.25">
      <c r="A28" s="1" t="s">
        <v>23</v>
      </c>
      <c r="B28" s="1">
        <v>5</v>
      </c>
      <c r="C28" s="2">
        <f t="shared" si="0"/>
        <v>0.17857142857142858</v>
      </c>
    </row>
    <row r="29" spans="1:3" x14ac:dyDescent="0.25">
      <c r="A29" s="1" t="s">
        <v>25</v>
      </c>
      <c r="B29" s="1">
        <v>4</v>
      </c>
      <c r="C29" s="2">
        <f t="shared" si="0"/>
        <v>0.14285714285714285</v>
      </c>
    </row>
    <row r="30" spans="1:3" x14ac:dyDescent="0.25">
      <c r="A30" s="1" t="s">
        <v>24</v>
      </c>
      <c r="B30" s="1">
        <v>2</v>
      </c>
      <c r="C30" s="2">
        <f t="shared" si="0"/>
        <v>7.1428571428571425E-2</v>
      </c>
    </row>
    <row r="31" spans="1:3" x14ac:dyDescent="0.25">
      <c r="A31" s="1" t="s">
        <v>20</v>
      </c>
      <c r="B31" s="1">
        <v>4</v>
      </c>
      <c r="C31" s="2">
        <f t="shared" si="0"/>
        <v>0.14285714285714285</v>
      </c>
    </row>
    <row r="32" spans="1:3" x14ac:dyDescent="0.25">
      <c r="A32" s="1" t="s">
        <v>26</v>
      </c>
      <c r="B32" s="1">
        <v>8</v>
      </c>
      <c r="C32" s="2">
        <f t="shared" si="0"/>
        <v>0.2857142857142857</v>
      </c>
    </row>
    <row r="33" spans="1:3" x14ac:dyDescent="0.25">
      <c r="A33" s="1" t="s">
        <v>27</v>
      </c>
      <c r="B33" s="1" t="s">
        <v>1</v>
      </c>
      <c r="C33" s="2"/>
    </row>
    <row r="34" spans="1:3" x14ac:dyDescent="0.25">
      <c r="A34" s="1" t="s">
        <v>28</v>
      </c>
      <c r="B34" s="1">
        <v>26</v>
      </c>
      <c r="C34" s="2">
        <f t="shared" si="0"/>
        <v>0.9285714285714286</v>
      </c>
    </row>
    <row r="35" spans="1:3" x14ac:dyDescent="0.25">
      <c r="A35" s="1" t="s">
        <v>29</v>
      </c>
      <c r="B35" s="1">
        <v>2</v>
      </c>
      <c r="C35" s="2">
        <f t="shared" si="0"/>
        <v>7.1428571428571425E-2</v>
      </c>
    </row>
    <row r="36" spans="1:3" x14ac:dyDescent="0.25">
      <c r="A36" s="1" t="s">
        <v>30</v>
      </c>
      <c r="B36" s="1" t="s">
        <v>1</v>
      </c>
      <c r="C36" s="2"/>
    </row>
    <row r="37" spans="1:3" x14ac:dyDescent="0.25">
      <c r="A37" s="1" t="s">
        <v>28</v>
      </c>
      <c r="B37" s="1">
        <v>15</v>
      </c>
      <c r="C37" s="2">
        <f t="shared" si="0"/>
        <v>0.5357142857142857</v>
      </c>
    </row>
    <row r="38" spans="1:3" x14ac:dyDescent="0.25">
      <c r="A38" s="1" t="s">
        <v>29</v>
      </c>
      <c r="B38" s="1">
        <v>13</v>
      </c>
      <c r="C38" s="2">
        <f t="shared" si="0"/>
        <v>0.4642857142857143</v>
      </c>
    </row>
    <row r="39" spans="1:3" x14ac:dyDescent="0.25">
      <c r="A39" s="1" t="s">
        <v>31</v>
      </c>
      <c r="B39" s="1" t="s">
        <v>1</v>
      </c>
      <c r="C39" s="2"/>
    </row>
    <row r="40" spans="1:3" x14ac:dyDescent="0.25">
      <c r="A40" s="1" t="s">
        <v>28</v>
      </c>
      <c r="B40" s="1">
        <v>18</v>
      </c>
      <c r="C40" s="2">
        <f t="shared" si="0"/>
        <v>0.6428571428571429</v>
      </c>
    </row>
    <row r="41" spans="1:3" x14ac:dyDescent="0.25">
      <c r="A41" s="1" t="s">
        <v>32</v>
      </c>
      <c r="B41" s="1">
        <v>7</v>
      </c>
      <c r="C41" s="2">
        <f t="shared" si="0"/>
        <v>0.25</v>
      </c>
    </row>
    <row r="42" spans="1:3" x14ac:dyDescent="0.25">
      <c r="A42" s="1" t="s">
        <v>29</v>
      </c>
      <c r="B42" s="1">
        <v>3</v>
      </c>
      <c r="C42" s="2">
        <f t="shared" si="0"/>
        <v>0.10714285714285714</v>
      </c>
    </row>
    <row r="43" spans="1:3" x14ac:dyDescent="0.25">
      <c r="A43" s="1" t="s">
        <v>33</v>
      </c>
      <c r="B43" s="1" t="s">
        <v>1</v>
      </c>
      <c r="C43" s="2"/>
    </row>
    <row r="44" spans="1:3" x14ac:dyDescent="0.25">
      <c r="A44" s="1" t="s">
        <v>28</v>
      </c>
      <c r="B44" s="1">
        <v>14</v>
      </c>
      <c r="C44" s="2">
        <f t="shared" si="0"/>
        <v>0.5</v>
      </c>
    </row>
    <row r="45" spans="1:3" x14ac:dyDescent="0.25">
      <c r="A45" s="1" t="s">
        <v>29</v>
      </c>
      <c r="B45" s="1">
        <v>14</v>
      </c>
      <c r="C45" s="2">
        <f t="shared" si="0"/>
        <v>0.5</v>
      </c>
    </row>
    <row r="46" spans="1:3" x14ac:dyDescent="0.25">
      <c r="A46" s="1" t="s">
        <v>34</v>
      </c>
      <c r="B46" s="1" t="s">
        <v>1</v>
      </c>
      <c r="C46" s="2"/>
    </row>
    <row r="47" spans="1:3" x14ac:dyDescent="0.25">
      <c r="A47" s="1" t="s">
        <v>35</v>
      </c>
      <c r="B47" s="1">
        <v>24</v>
      </c>
      <c r="C47" s="2">
        <f t="shared" si="0"/>
        <v>0.8571428571428571</v>
      </c>
    </row>
    <row r="48" spans="1:3" x14ac:dyDescent="0.25">
      <c r="A48" s="1" t="s">
        <v>36</v>
      </c>
      <c r="B48" s="1">
        <v>4</v>
      </c>
      <c r="C48" s="2">
        <f t="shared" si="0"/>
        <v>0.14285714285714285</v>
      </c>
    </row>
    <row r="49" spans="1:3" x14ac:dyDescent="0.25">
      <c r="A49" s="1" t="s">
        <v>37</v>
      </c>
      <c r="B49" s="1" t="s">
        <v>1</v>
      </c>
      <c r="C49" s="2"/>
    </row>
    <row r="50" spans="1:3" x14ac:dyDescent="0.25">
      <c r="A50" s="1" t="s">
        <v>39</v>
      </c>
      <c r="B50" s="1">
        <v>23</v>
      </c>
      <c r="C50" s="2">
        <f t="shared" si="0"/>
        <v>0.8214285714285714</v>
      </c>
    </row>
    <row r="51" spans="1:3" x14ac:dyDescent="0.25">
      <c r="A51" s="1" t="s">
        <v>38</v>
      </c>
      <c r="B51" s="1">
        <v>3</v>
      </c>
      <c r="C51" s="2">
        <f t="shared" si="0"/>
        <v>0.10714285714285714</v>
      </c>
    </row>
    <row r="52" spans="1:3" x14ac:dyDescent="0.25">
      <c r="A52" s="1" t="s">
        <v>45</v>
      </c>
      <c r="B52" s="1">
        <v>2</v>
      </c>
      <c r="C52" s="2">
        <f t="shared" si="0"/>
        <v>7.1428571428571425E-2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30</vt:i4>
      </vt:variant>
    </vt:vector>
  </HeadingPairs>
  <TitlesOfParts>
    <vt:vector size="30" baseType="lpstr">
      <vt:lpstr>21.02.04 Землейстройство 11 кл</vt:lpstr>
      <vt:lpstr>21.02.04 Землейстройство 9 кл</vt:lpstr>
      <vt:lpstr>23.02.01</vt:lpstr>
      <vt:lpstr>23.02.07 11 кл</vt:lpstr>
      <vt:lpstr>23.02.07 9 кл</vt:lpstr>
      <vt:lpstr>38.02.01 9 кл</vt:lpstr>
      <vt:lpstr>38.02.01 11 кл</vt:lpstr>
      <vt:lpstr>38.02.04 - Коммерция</vt:lpstr>
      <vt:lpstr>06.03.01 - Биология</vt:lpstr>
      <vt:lpstr>09.03.03 - ПИ</vt:lpstr>
      <vt:lpstr>13.03.01 - Теплоэнергетика и те</vt:lpstr>
      <vt:lpstr>23.03.03 - ЭТТМиК</vt:lpstr>
      <vt:lpstr>35.03.03 - Агрохимия </vt:lpstr>
      <vt:lpstr>35.03.04 - Агрономия</vt:lpstr>
      <vt:lpstr>35.03.06 - Агроинженерия</vt:lpstr>
      <vt:lpstr>35.03.06 - Агроинженерия2</vt:lpstr>
      <vt:lpstr>35.03.08 - Водные биоресурсы и </vt:lpstr>
      <vt:lpstr>35.03.10 - Ландшафтная архитект</vt:lpstr>
      <vt:lpstr>36.03.01 - Вет.эеспертиза очная</vt:lpstr>
      <vt:lpstr>36.03.01 - Вет.эесперти заочная</vt:lpstr>
      <vt:lpstr>36.03.02 - Зоотехния</vt:lpstr>
      <vt:lpstr>38.03.01 - Экономика</vt:lpstr>
      <vt:lpstr>38.03.02 - Менеджмент</vt:lpstr>
      <vt:lpstr>44.03.04 - ПО</vt:lpstr>
      <vt:lpstr>06.04.01 - Биология</vt:lpstr>
      <vt:lpstr>09.04.03 - ПИ</vt:lpstr>
      <vt:lpstr>13.04.01 - Теплоэнергетика и те</vt:lpstr>
      <vt:lpstr>38.04.01 - Экономика</vt:lpstr>
      <vt:lpstr>36.05.01 - Ветеринария</vt:lpstr>
      <vt:lpstr>38.05.01 - Эко.без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2023-06-16T01:46:40Z</dcterms:modified>
</cp:coreProperties>
</file>